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/>
  <mc:AlternateContent xmlns:mc="http://schemas.openxmlformats.org/markup-compatibility/2006">
    <mc:Choice Requires="x15">
      <x15ac:absPath xmlns:x15ac="http://schemas.microsoft.com/office/spreadsheetml/2010/11/ac" url="R:\10_EC\300_QL\310_QL_Rel (DIDT5743)\00_Documents\03_REL_Laboratory\01_Equipment_maintenance+Calibration\01_Equipment_Inventory\"/>
    </mc:Choice>
  </mc:AlternateContent>
  <xr:revisionPtr revIDLastSave="0" documentId="13_ncr:1_{62DDF22C-FB72-41C8-99EE-E2E653642043}" xr6:coauthVersionLast="47" xr6:coauthVersionMax="47" xr10:uidLastSave="{00000000-0000-0000-0000-000000000000}"/>
  <bookViews>
    <workbookView xWindow="-28920" yWindow="1635" windowWidth="29040" windowHeight="15840" tabRatio="944" xr2:uid="{00000000-000D-0000-FFFF-FFFF00000000}"/>
  </bookViews>
  <sheets>
    <sheet name="Climatic config" sheetId="1" r:id="rId1"/>
    <sheet name="Layout" sheetId="48" r:id="rId2"/>
    <sheet name="TS2" sheetId="4" r:id="rId3"/>
    <sheet name="TS3" sheetId="5" r:id="rId4"/>
    <sheet name="TS4" sheetId="6" r:id="rId5"/>
    <sheet name="TS5" sheetId="7" r:id="rId6"/>
    <sheet name="TS6" sheetId="42" r:id="rId7"/>
    <sheet name="TS7" sheetId="43" r:id="rId8"/>
    <sheet name="TS8" sheetId="44" r:id="rId9"/>
    <sheet name="TS9" sheetId="45" r:id="rId10"/>
    <sheet name="TS10" sheetId="46" r:id="rId11"/>
    <sheet name="TS11" sheetId="47" r:id="rId12"/>
    <sheet name="TS12" sheetId="73" r:id="rId13"/>
    <sheet name="TS13" sheetId="74" r:id="rId14"/>
    <sheet name="TS14" sheetId="75" r:id="rId15"/>
    <sheet name="TS15" sheetId="77" r:id="rId16"/>
    <sheet name="CC01" sheetId="8" r:id="rId17"/>
    <sheet name="CC02" sheetId="9" r:id="rId18"/>
    <sheet name="CC03" sheetId="10" r:id="rId19"/>
    <sheet name="CC04" sheetId="11" r:id="rId20"/>
    <sheet name="CC05" sheetId="12" r:id="rId21"/>
    <sheet name="CC06" sheetId="13" r:id="rId22"/>
    <sheet name="CC07" sheetId="14" r:id="rId23"/>
    <sheet name="CC08" sheetId="15" r:id="rId24"/>
    <sheet name="CC09" sheetId="16" r:id="rId25"/>
    <sheet name="CC10" sheetId="17" r:id="rId26"/>
    <sheet name="CC11" sheetId="18" r:id="rId27"/>
    <sheet name="CC12" sheetId="19" r:id="rId28"/>
    <sheet name="CC13" sheetId="20" r:id="rId29"/>
    <sheet name="CC14" sheetId="21" r:id="rId30"/>
    <sheet name="CC15" sheetId="24" r:id="rId31"/>
    <sheet name="CC16" sheetId="26" r:id="rId32"/>
    <sheet name="CC17" sheetId="30" r:id="rId33"/>
    <sheet name="CC18" sheetId="31" r:id="rId34"/>
    <sheet name="CC19" sheetId="32" r:id="rId35"/>
    <sheet name="CC20" sheetId="33" r:id="rId36"/>
    <sheet name="CC21" sheetId="34" r:id="rId37"/>
    <sheet name="CC22" sheetId="35" r:id="rId38"/>
    <sheet name="CC23" sheetId="36" r:id="rId39"/>
    <sheet name="CC24" sheetId="37" r:id="rId40"/>
    <sheet name="CC25" sheetId="38" r:id="rId41"/>
    <sheet name="CC26" sheetId="39" r:id="rId42"/>
    <sheet name="CC27" sheetId="40" r:id="rId43"/>
    <sheet name="CC28" sheetId="41" r:id="rId44"/>
    <sheet name="CC29" sheetId="49" r:id="rId45"/>
    <sheet name="CC30" sheetId="50" r:id="rId46"/>
    <sheet name="CC31" sheetId="51" r:id="rId47"/>
    <sheet name="CC32" sheetId="52" r:id="rId48"/>
    <sheet name="CC33" sheetId="53" r:id="rId49"/>
    <sheet name="CC34" sheetId="54" r:id="rId50"/>
    <sheet name="CC35" sheetId="55" r:id="rId51"/>
    <sheet name="CC36" sheetId="57" r:id="rId52"/>
    <sheet name="CC37" sheetId="58" r:id="rId53"/>
    <sheet name="CC38" sheetId="59" r:id="rId54"/>
    <sheet name="CC39" sheetId="60" r:id="rId55"/>
    <sheet name="CC40" sheetId="61" r:id="rId56"/>
    <sheet name="CC41" sheetId="62" r:id="rId57"/>
    <sheet name="CC42" sheetId="64" r:id="rId58"/>
    <sheet name="CC43" sheetId="65" r:id="rId59"/>
    <sheet name="CC44" sheetId="66" r:id="rId60"/>
    <sheet name="CC45" sheetId="67" r:id="rId61"/>
    <sheet name="CC46" sheetId="68" r:id="rId62"/>
    <sheet name="CC47" sheetId="69" r:id="rId63"/>
    <sheet name="CC48" sheetId="70" r:id="rId64"/>
    <sheet name="CC49" sheetId="71" r:id="rId65"/>
    <sheet name="CC50" sheetId="72" r:id="rId66"/>
    <sheet name="CC51" sheetId="78" r:id="rId67"/>
    <sheet name="CC52" sheetId="79" r:id="rId68"/>
    <sheet name="CC53" sheetId="80" r:id="rId69"/>
    <sheet name="CORROSION_01" sheetId="27" r:id="rId70"/>
    <sheet name="CORROSION_02" sheetId="22" r:id="rId71"/>
    <sheet name="SHAKER RELATED" sheetId="23" r:id="rId72"/>
    <sheet name="SHAKER RELATED_02" sheetId="29" r:id="rId73"/>
  </sheets>
  <externalReferences>
    <externalReference r:id="rId74"/>
  </externalReferences>
  <definedNames>
    <definedName name="_xlnm._FilterDatabase" localSheetId="0" hidden="1">'Climatic config'!$A$6:$V$78</definedName>
    <definedName name="Z_26F29823_660D_430C_81B3_F244D8EF5EE5_.wvu.FilterData" localSheetId="0" hidden="1">'Climatic config'!$A$6:$V$27</definedName>
    <definedName name="Z_862BFA87_E6F7_4755_94E5_BCA65818A24E_.wvu.FilterData" localSheetId="0" hidden="1">'Climatic config'!$A$6:$V$27</definedName>
    <definedName name="Z_C6738FF8_F455_4673_B967_7A2F6B0C7C18_.wvu.FilterData" localSheetId="0" hidden="1">'Climatic config'!$A$6:$V$27</definedName>
    <definedName name="Z_C9C04F3F_DCCD_42F4_8328_3BD216330286_.wvu.FilterData" localSheetId="0" hidden="1">'Climatic config'!$A$6:$V$27</definedName>
    <definedName name="Z_EC70C3D5_8F21_4A5D_8DBD_643716594FB2_.wvu.FilterData" localSheetId="0" hidden="1">'Climatic config'!$A$6:$V$27</definedName>
  </definedNames>
  <calcPr calcId="191029"/>
  <customWorkbookViews>
    <customWorkbookView name="baldogit - Personal View" guid="{EC70C3D5-8F21-4A5D-8DBD-643716594FB2}" mergeInterval="0" personalView="1" maximized="1" xWindow="1911" yWindow="-9" windowWidth="1938" windowHeight="1098" activeSheetId="1"/>
    <customWorkbookView name="Raicu, Marius - Personal View" guid="{C9C04F3F-DCCD-42F4-8328-3BD216330286}" mergeInterval="0" personalView="1" maximized="1" xWindow="1912" yWindow="-8" windowWidth="1936" windowHeight="1096" activeSheetId="1"/>
    <customWorkbookView name="su-qlrel - Personal View" guid="{C6738FF8-F455-4673-B967-7A2F6B0C7C18}" mergeInterval="0" personalView="1" maximized="1" xWindow="-8" yWindow="-8" windowWidth="1936" windowHeight="1056" activeSheetId="1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8" i="1" l="1"/>
  <c r="V9" i="1"/>
  <c r="V10" i="1"/>
  <c r="V11" i="1"/>
  <c r="V12" i="1"/>
  <c r="V13" i="1"/>
  <c r="V14" i="1"/>
  <c r="V15" i="1"/>
  <c r="V16" i="1"/>
  <c r="V17" i="1"/>
  <c r="V18" i="1"/>
  <c r="V19" i="1"/>
  <c r="V20" i="1"/>
  <c r="V21" i="1"/>
  <c r="V22" i="1"/>
  <c r="V23" i="1"/>
  <c r="V24" i="1"/>
  <c r="V25" i="1"/>
  <c r="V26" i="1"/>
  <c r="V27" i="1"/>
  <c r="V28" i="1"/>
  <c r="V29" i="1"/>
  <c r="V30" i="1"/>
  <c r="V31" i="1"/>
  <c r="V32" i="1"/>
  <c r="V33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64" i="1"/>
  <c r="V65" i="1"/>
  <c r="V66" i="1"/>
  <c r="V67" i="1"/>
  <c r="V68" i="1"/>
  <c r="V69" i="1"/>
  <c r="V70" i="1"/>
  <c r="V71" i="1"/>
  <c r="V72" i="1"/>
  <c r="V73" i="1"/>
  <c r="V74" i="1"/>
  <c r="V75" i="1"/>
  <c r="V76" i="1"/>
  <c r="V77" i="1"/>
  <c r="V7" i="1"/>
  <c r="B3" i="80" l="1"/>
  <c r="B3" i="79"/>
  <c r="B3" i="78"/>
  <c r="D5" i="80"/>
  <c r="D4" i="80"/>
  <c r="D3" i="80"/>
  <c r="D5" i="79"/>
  <c r="D4" i="79"/>
  <c r="D3" i="79"/>
  <c r="D5" i="78"/>
  <c r="D4" i="78"/>
  <c r="D3" i="78"/>
  <c r="D5" i="77"/>
  <c r="D4" i="77"/>
  <c r="D3" i="77"/>
  <c r="E77" i="1"/>
  <c r="B5" i="77"/>
  <c r="T77" i="1"/>
  <c r="O77" i="1"/>
  <c r="B4" i="77" s="1"/>
  <c r="R77" i="1"/>
  <c r="S77" i="1"/>
  <c r="G77" i="1"/>
  <c r="B3" i="77" s="1"/>
  <c r="H77" i="1"/>
  <c r="K77" i="1"/>
  <c r="L77" i="1"/>
  <c r="M77" i="1"/>
  <c r="D77" i="1"/>
  <c r="B77" i="1"/>
  <c r="B5" i="75"/>
  <c r="T76" i="1"/>
  <c r="S76" i="1"/>
  <c r="R76" i="1"/>
  <c r="O76" i="1"/>
  <c r="B4" i="75" s="1"/>
  <c r="M76" i="1"/>
  <c r="L76" i="1"/>
  <c r="K76" i="1"/>
  <c r="H76" i="1"/>
  <c r="G76" i="1"/>
  <c r="B3" i="75" s="1"/>
  <c r="E76" i="1"/>
  <c r="D76" i="1"/>
  <c r="B76" i="1"/>
  <c r="B73" i="1"/>
  <c r="D73" i="1"/>
  <c r="E73" i="1"/>
  <c r="H73" i="1"/>
  <c r="K73" i="1"/>
  <c r="L73" i="1"/>
  <c r="M73" i="1"/>
  <c r="O73" i="1"/>
  <c r="B4" i="80" s="1"/>
  <c r="R73" i="1"/>
  <c r="S73" i="1"/>
  <c r="T73" i="1"/>
  <c r="B5" i="80"/>
  <c r="B72" i="1"/>
  <c r="D72" i="1"/>
  <c r="E72" i="1"/>
  <c r="H72" i="1"/>
  <c r="K72" i="1"/>
  <c r="L72" i="1"/>
  <c r="M72" i="1"/>
  <c r="O72" i="1"/>
  <c r="B4" i="79" s="1"/>
  <c r="R72" i="1"/>
  <c r="S72" i="1"/>
  <c r="T72" i="1"/>
  <c r="B5" i="79"/>
  <c r="B71" i="1"/>
  <c r="R71" i="1"/>
  <c r="S71" i="1"/>
  <c r="T71" i="1"/>
  <c r="B5" i="78"/>
  <c r="O71" i="1"/>
  <c r="B4" i="78" s="1"/>
  <c r="E71" i="1"/>
  <c r="M71" i="1"/>
  <c r="L71" i="1"/>
  <c r="K71" i="1"/>
  <c r="H71" i="1"/>
  <c r="D71" i="1"/>
  <c r="O8" i="1"/>
  <c r="B4" i="9" s="1"/>
  <c r="B5" i="9"/>
  <c r="B5" i="10"/>
  <c r="B5" i="11"/>
  <c r="B5" i="12"/>
  <c r="B5" i="13"/>
  <c r="B5" i="14"/>
  <c r="B5" i="15"/>
  <c r="B5" i="16"/>
  <c r="B5" i="17"/>
  <c r="B5" i="18"/>
  <c r="B5" i="19"/>
  <c r="B5" i="4"/>
  <c r="B5" i="5"/>
  <c r="B5" i="6"/>
  <c r="B5" i="24"/>
  <c r="B5" i="26"/>
  <c r="B5" i="53"/>
  <c r="B5" i="8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4" i="1"/>
  <c r="S75" i="1"/>
  <c r="S7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4" i="1"/>
  <c r="R75" i="1"/>
  <c r="R10" i="1"/>
  <c r="R11" i="1"/>
  <c r="R12" i="1"/>
  <c r="R13" i="1"/>
  <c r="R14" i="1"/>
  <c r="R15" i="1"/>
  <c r="R16" i="1"/>
  <c r="R17" i="1"/>
  <c r="R18" i="1"/>
  <c r="R19" i="1"/>
  <c r="R20" i="1"/>
  <c r="R8" i="1"/>
  <c r="R9" i="1"/>
  <c r="R7" i="1"/>
  <c r="K7" i="1"/>
  <c r="O13" i="1"/>
  <c r="B4" i="14" s="1"/>
  <c r="O14" i="1"/>
  <c r="B4" i="15" s="1"/>
  <c r="O15" i="1"/>
  <c r="B4" i="16" s="1"/>
  <c r="O16" i="1"/>
  <c r="B4" i="17" s="1"/>
  <c r="O17" i="1"/>
  <c r="B4" i="18" s="1"/>
  <c r="O18" i="1"/>
  <c r="B4" i="19" s="1"/>
  <c r="O19" i="1"/>
  <c r="O20" i="1"/>
  <c r="B4" i="4" s="1"/>
  <c r="O21" i="1"/>
  <c r="B4" i="5" s="1"/>
  <c r="O22" i="1"/>
  <c r="B4" i="6" s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B4" i="60" s="1"/>
  <c r="O60" i="1"/>
  <c r="O61" i="1"/>
  <c r="O62" i="1"/>
  <c r="O63" i="1"/>
  <c r="O64" i="1"/>
  <c r="O65" i="1"/>
  <c r="O66" i="1"/>
  <c r="O67" i="1"/>
  <c r="O68" i="1"/>
  <c r="O69" i="1"/>
  <c r="O70" i="1"/>
  <c r="O74" i="1"/>
  <c r="O75" i="1"/>
  <c r="O9" i="1"/>
  <c r="B4" i="10" s="1"/>
  <c r="O10" i="1"/>
  <c r="B4" i="11" s="1"/>
  <c r="O11" i="1"/>
  <c r="B4" i="12" s="1"/>
  <c r="O12" i="1"/>
  <c r="B4" i="13" s="1"/>
  <c r="O7" i="1"/>
  <c r="B4" i="8" s="1"/>
  <c r="M7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4" i="1"/>
  <c r="L75" i="1"/>
  <c r="L8" i="1"/>
  <c r="L9" i="1"/>
  <c r="L10" i="1"/>
  <c r="L11" i="1"/>
  <c r="L12" i="1"/>
  <c r="L7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64" i="1"/>
  <c r="K65" i="1"/>
  <c r="K66" i="1"/>
  <c r="K67" i="1"/>
  <c r="K68" i="1"/>
  <c r="K69" i="1"/>
  <c r="K70" i="1"/>
  <c r="K74" i="1"/>
  <c r="K75" i="1"/>
  <c r="K10" i="1"/>
  <c r="K11" i="1"/>
  <c r="K9" i="1"/>
  <c r="K8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4" i="1"/>
  <c r="H75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9" i="1"/>
  <c r="H10" i="1"/>
  <c r="H11" i="1"/>
  <c r="H12" i="1"/>
  <c r="H8" i="1"/>
  <c r="H7" i="1"/>
  <c r="G9" i="1"/>
  <c r="G10" i="1"/>
  <c r="G11" i="1"/>
  <c r="G12" i="1"/>
  <c r="G13" i="1"/>
  <c r="G14" i="1"/>
  <c r="G15" i="1"/>
  <c r="G16" i="1"/>
  <c r="G17" i="1"/>
  <c r="G18" i="1"/>
  <c r="G19" i="1"/>
  <c r="G20" i="1"/>
  <c r="B3" i="4" s="1"/>
  <c r="G21" i="1"/>
  <c r="G22" i="1"/>
  <c r="B3" i="6" s="1"/>
  <c r="G23" i="1"/>
  <c r="G24" i="1"/>
  <c r="G25" i="1"/>
  <c r="G26" i="1"/>
  <c r="G27" i="1"/>
  <c r="G28" i="1"/>
  <c r="B3" i="24" s="1"/>
  <c r="G29" i="1"/>
  <c r="G30" i="1"/>
  <c r="B3" i="26" s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4" i="1"/>
  <c r="G75" i="1"/>
  <c r="G8" i="1"/>
  <c r="G7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4" i="1"/>
  <c r="B7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4" i="1"/>
  <c r="D75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7" i="1"/>
  <c r="E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4" i="1"/>
  <c r="T75" i="1"/>
  <c r="T7" i="1"/>
  <c r="M8" i="1"/>
  <c r="M9" i="1"/>
  <c r="Z9" i="1" s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4" i="1"/>
  <c r="M75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4" i="1"/>
  <c r="E75" i="1"/>
  <c r="E9" i="1"/>
  <c r="E10" i="1"/>
  <c r="E11" i="1"/>
  <c r="E12" i="1"/>
  <c r="E13" i="1"/>
  <c r="E14" i="1"/>
  <c r="E15" i="1"/>
  <c r="E16" i="1"/>
  <c r="E17" i="1"/>
  <c r="E18" i="1"/>
  <c r="E19" i="1"/>
  <c r="E8" i="1"/>
  <c r="Z77" i="1" l="1"/>
  <c r="AA77" i="1"/>
  <c r="Y77" i="1"/>
  <c r="Z76" i="1"/>
  <c r="AA76" i="1"/>
  <c r="AA73" i="1"/>
  <c r="Y73" i="1"/>
  <c r="Y72" i="1"/>
  <c r="Y76" i="1"/>
  <c r="AA72" i="1"/>
  <c r="Z73" i="1"/>
  <c r="Y71" i="1"/>
  <c r="Z72" i="1"/>
  <c r="Z71" i="1"/>
  <c r="AA71" i="1"/>
  <c r="AA75" i="1"/>
  <c r="C5" i="74" s="1"/>
  <c r="AA56" i="1"/>
  <c r="AA48" i="1"/>
  <c r="AA40" i="1"/>
  <c r="AA32" i="1"/>
  <c r="AA24" i="1"/>
  <c r="AA16" i="1"/>
  <c r="AA55" i="1"/>
  <c r="AA47" i="1"/>
  <c r="AA63" i="1"/>
  <c r="C5" i="65" s="1"/>
  <c r="AA39" i="1"/>
  <c r="AA8" i="1"/>
  <c r="AA64" i="1"/>
  <c r="C5" i="66" s="1"/>
  <c r="Y24" i="1"/>
  <c r="AA52" i="1"/>
  <c r="AA44" i="1"/>
  <c r="AA36" i="1"/>
  <c r="AA28" i="1"/>
  <c r="AA20" i="1"/>
  <c r="C5" i="77" s="1"/>
  <c r="AA25" i="1"/>
  <c r="AA17" i="1"/>
  <c r="AA9" i="1"/>
  <c r="Y16" i="1"/>
  <c r="Z74" i="1"/>
  <c r="C4" i="73" s="1"/>
  <c r="Z63" i="1"/>
  <c r="C4" i="65" s="1"/>
  <c r="Z55" i="1"/>
  <c r="Z47" i="1"/>
  <c r="Z39" i="1"/>
  <c r="Z31" i="1"/>
  <c r="Z23" i="1"/>
  <c r="Z15" i="1"/>
  <c r="AA29" i="1"/>
  <c r="AA21" i="1"/>
  <c r="AA13" i="1"/>
  <c r="AA12" i="1"/>
  <c r="Y38" i="1"/>
  <c r="Z67" i="1"/>
  <c r="C4" i="69" s="1"/>
  <c r="Z59" i="1"/>
  <c r="Z51" i="1"/>
  <c r="Z43" i="1"/>
  <c r="Z35" i="1"/>
  <c r="Z27" i="1"/>
  <c r="Z19" i="1"/>
  <c r="AA69" i="1"/>
  <c r="C5" i="71" s="1"/>
  <c r="AA60" i="1"/>
  <c r="Z75" i="1"/>
  <c r="C4" i="74" s="1"/>
  <c r="Z64" i="1"/>
  <c r="C4" i="66" s="1"/>
  <c r="Y8" i="1"/>
  <c r="Y12" i="1"/>
  <c r="Y21" i="1"/>
  <c r="Y20" i="1"/>
  <c r="C3" i="77" s="1"/>
  <c r="Y62" i="1"/>
  <c r="Y54" i="1"/>
  <c r="AA26" i="1"/>
  <c r="Y31" i="1"/>
  <c r="Y47" i="1"/>
  <c r="Y39" i="1"/>
  <c r="Y13" i="1"/>
  <c r="Y75" i="1"/>
  <c r="Y17" i="1"/>
  <c r="Y43" i="1"/>
  <c r="Y27" i="1"/>
  <c r="AA18" i="1"/>
  <c r="AA10" i="1"/>
  <c r="Y50" i="1"/>
  <c r="Y34" i="1"/>
  <c r="C5" i="75"/>
  <c r="Z68" i="1"/>
  <c r="C4" i="70" s="1"/>
  <c r="Z60" i="1"/>
  <c r="Y22" i="1"/>
  <c r="Y56" i="1"/>
  <c r="AA22" i="1"/>
  <c r="Z10" i="1"/>
  <c r="Y70" i="1"/>
  <c r="AA66" i="1"/>
  <c r="C5" i="68" s="1"/>
  <c r="AA54" i="1"/>
  <c r="AA42" i="1"/>
  <c r="AA30" i="1"/>
  <c r="Y18" i="1"/>
  <c r="Y66" i="1"/>
  <c r="Y58" i="1"/>
  <c r="Y46" i="1"/>
  <c r="Y42" i="1"/>
  <c r="Y30" i="1"/>
  <c r="Y26" i="1"/>
  <c r="Y19" i="1"/>
  <c r="Y15" i="1"/>
  <c r="Y11" i="1"/>
  <c r="Y69" i="1"/>
  <c r="Y65" i="1"/>
  <c r="Y61" i="1"/>
  <c r="Y57" i="1"/>
  <c r="Y53" i="1"/>
  <c r="Y49" i="1"/>
  <c r="Y45" i="1"/>
  <c r="Y41" i="1"/>
  <c r="Y37" i="1"/>
  <c r="Y33" i="1"/>
  <c r="Y29" i="1"/>
  <c r="Z12" i="1"/>
  <c r="Z8" i="1"/>
  <c r="Z70" i="1"/>
  <c r="Z66" i="1"/>
  <c r="C4" i="68" s="1"/>
  <c r="Z62" i="1"/>
  <c r="C4" i="64" s="1"/>
  <c r="Z58" i="1"/>
  <c r="Z54" i="1"/>
  <c r="Z50" i="1"/>
  <c r="Z46" i="1"/>
  <c r="Z42" i="1"/>
  <c r="Z38" i="1"/>
  <c r="Z34" i="1"/>
  <c r="Z30" i="1"/>
  <c r="Z26" i="1"/>
  <c r="Z22" i="1"/>
  <c r="Z18" i="1"/>
  <c r="Z14" i="1"/>
  <c r="AA74" i="1"/>
  <c r="C5" i="73" s="1"/>
  <c r="AA67" i="1"/>
  <c r="C5" i="69" s="1"/>
  <c r="AA59" i="1"/>
  <c r="AA51" i="1"/>
  <c r="AA43" i="1"/>
  <c r="AA35" i="1"/>
  <c r="AA31" i="1"/>
  <c r="AA27" i="1"/>
  <c r="AA23" i="1"/>
  <c r="AA19" i="1"/>
  <c r="AA15" i="1"/>
  <c r="AA11" i="1"/>
  <c r="AA7" i="1"/>
  <c r="AA62" i="1"/>
  <c r="C5" i="64" s="1"/>
  <c r="AA50" i="1"/>
  <c r="AA38" i="1"/>
  <c r="AA14" i="1"/>
  <c r="Y64" i="1"/>
  <c r="Y48" i="1"/>
  <c r="Y44" i="1"/>
  <c r="Y32" i="1"/>
  <c r="Y28" i="1"/>
  <c r="Y25" i="1"/>
  <c r="Y9" i="1"/>
  <c r="Z52" i="1"/>
  <c r="Z48" i="1"/>
  <c r="Z44" i="1"/>
  <c r="Z40" i="1"/>
  <c r="Z36" i="1"/>
  <c r="Z32" i="1"/>
  <c r="Z28" i="1"/>
  <c r="Z24" i="1"/>
  <c r="Z20" i="1"/>
  <c r="C4" i="77" s="1"/>
  <c r="Z16" i="1"/>
  <c r="Z7" i="1"/>
  <c r="Z11" i="1"/>
  <c r="AA70" i="1"/>
  <c r="AA58" i="1"/>
  <c r="AA46" i="1"/>
  <c r="AA34" i="1"/>
  <c r="Y14" i="1"/>
  <c r="Y10" i="1"/>
  <c r="Y68" i="1"/>
  <c r="Y60" i="1"/>
  <c r="Y52" i="1"/>
  <c r="Y40" i="1"/>
  <c r="Y36" i="1"/>
  <c r="C4" i="75"/>
  <c r="Z69" i="1"/>
  <c r="C4" i="71" s="1"/>
  <c r="Z65" i="1"/>
  <c r="C4" i="67" s="1"/>
  <c r="Z61" i="1"/>
  <c r="Z57" i="1"/>
  <c r="Z53" i="1"/>
  <c r="Z49" i="1"/>
  <c r="Z45" i="1"/>
  <c r="Z41" i="1"/>
  <c r="Z37" i="1"/>
  <c r="Z33" i="1"/>
  <c r="Z29" i="1"/>
  <c r="Z25" i="1"/>
  <c r="Z21" i="1"/>
  <c r="Z17" i="1"/>
  <c r="Z13" i="1"/>
  <c r="Y51" i="1"/>
  <c r="Y35" i="1"/>
  <c r="AA65" i="1"/>
  <c r="C5" i="67" s="1"/>
  <c r="AA61" i="1"/>
  <c r="AA57" i="1"/>
  <c r="AA53" i="1"/>
  <c r="AA49" i="1"/>
  <c r="AA45" i="1"/>
  <c r="AA41" i="1"/>
  <c r="AA37" i="1"/>
  <c r="AA33" i="1"/>
  <c r="Y23" i="1"/>
  <c r="Y67" i="1"/>
  <c r="Y55" i="1"/>
  <c r="Y74" i="1"/>
  <c r="Y63" i="1"/>
  <c r="Y59" i="1"/>
  <c r="Z56" i="1"/>
  <c r="AA68" i="1"/>
  <c r="C5" i="70" s="1"/>
  <c r="Y7" i="1"/>
  <c r="D5" i="75"/>
  <c r="D4" i="75"/>
  <c r="D3" i="75"/>
  <c r="D5" i="74"/>
  <c r="D4" i="74"/>
  <c r="D3" i="74"/>
  <c r="B5" i="74"/>
  <c r="B4" i="74"/>
  <c r="B3" i="74"/>
  <c r="D5" i="73"/>
  <c r="D4" i="73"/>
  <c r="D3" i="73"/>
  <c r="B5" i="73"/>
  <c r="B4" i="73"/>
  <c r="B3" i="73"/>
  <c r="D5" i="72"/>
  <c r="D4" i="72"/>
  <c r="D3" i="72"/>
  <c r="B5" i="72"/>
  <c r="B4" i="72"/>
  <c r="B3" i="72"/>
  <c r="D5" i="71"/>
  <c r="D4" i="71"/>
  <c r="D3" i="71"/>
  <c r="B5" i="71"/>
  <c r="B4" i="71"/>
  <c r="B3" i="71"/>
  <c r="D5" i="70"/>
  <c r="D4" i="70"/>
  <c r="D3" i="70"/>
  <c r="B5" i="70"/>
  <c r="B4" i="70"/>
  <c r="B3" i="70"/>
  <c r="D5" i="69"/>
  <c r="D4" i="69"/>
  <c r="D3" i="69"/>
  <c r="B5" i="69"/>
  <c r="B4" i="69"/>
  <c r="B3" i="69"/>
  <c r="D5" i="68"/>
  <c r="D4" i="68"/>
  <c r="D3" i="68"/>
  <c r="B5" i="68"/>
  <c r="B4" i="68"/>
  <c r="B3" i="68"/>
  <c r="D5" i="67"/>
  <c r="D4" i="67"/>
  <c r="D3" i="67"/>
  <c r="B5" i="67"/>
  <c r="B4" i="67"/>
  <c r="B3" i="67"/>
  <c r="D5" i="66"/>
  <c r="D4" i="66"/>
  <c r="D3" i="66"/>
  <c r="B5" i="66"/>
  <c r="B4" i="66"/>
  <c r="B3" i="66"/>
  <c r="D5" i="65"/>
  <c r="D4" i="65"/>
  <c r="D3" i="65"/>
  <c r="B5" i="65"/>
  <c r="B4" i="65"/>
  <c r="B3" i="65"/>
  <c r="D5" i="64"/>
  <c r="D4" i="64"/>
  <c r="D3" i="64"/>
  <c r="B5" i="64"/>
  <c r="B4" i="64"/>
  <c r="B3" i="64"/>
  <c r="C5" i="72" l="1"/>
  <c r="C5" i="79"/>
  <c r="C5" i="80"/>
  <c r="C5" i="78"/>
  <c r="C4" i="72"/>
  <c r="C4" i="78"/>
  <c r="C4" i="79"/>
  <c r="C4" i="80"/>
  <c r="C3" i="78"/>
  <c r="C3" i="79"/>
  <c r="C3" i="80"/>
  <c r="C3" i="75"/>
  <c r="C3" i="74"/>
  <c r="C3" i="73"/>
  <c r="C3" i="72"/>
  <c r="C3" i="71"/>
  <c r="C3" i="70"/>
  <c r="C3" i="69"/>
  <c r="C3" i="68"/>
  <c r="C3" i="67"/>
  <c r="C3" i="66"/>
  <c r="C3" i="65"/>
  <c r="C3" i="64"/>
  <c r="D5" i="62" l="1"/>
  <c r="D4" i="62"/>
  <c r="D3" i="62"/>
  <c r="B5" i="62"/>
  <c r="B4" i="62"/>
  <c r="B3" i="62"/>
  <c r="D5" i="61"/>
  <c r="D4" i="61"/>
  <c r="D3" i="61"/>
  <c r="B5" i="61"/>
  <c r="B4" i="61"/>
  <c r="B3" i="61"/>
  <c r="D5" i="60"/>
  <c r="D4" i="60"/>
  <c r="D3" i="60"/>
  <c r="B5" i="60"/>
  <c r="B3" i="60"/>
  <c r="D5" i="59"/>
  <c r="D4" i="59"/>
  <c r="D3" i="59"/>
  <c r="B5" i="59"/>
  <c r="B4" i="59"/>
  <c r="B3" i="59"/>
  <c r="D5" i="58"/>
  <c r="D4" i="58"/>
  <c r="D3" i="58"/>
  <c r="B5" i="58"/>
  <c r="B4" i="58"/>
  <c r="B3" i="58"/>
  <c r="D5" i="57"/>
  <c r="D4" i="57"/>
  <c r="D3" i="57"/>
  <c r="B5" i="57"/>
  <c r="B4" i="57"/>
  <c r="B3" i="57"/>
  <c r="D5" i="55"/>
  <c r="D4" i="55"/>
  <c r="D3" i="55"/>
  <c r="B5" i="55"/>
  <c r="B4" i="55"/>
  <c r="B3" i="55"/>
  <c r="D5" i="54"/>
  <c r="D4" i="54"/>
  <c r="D3" i="54"/>
  <c r="B5" i="54"/>
  <c r="B4" i="54"/>
  <c r="B3" i="54"/>
  <c r="D5" i="53"/>
  <c r="D4" i="53"/>
  <c r="D3" i="53"/>
  <c r="B4" i="53"/>
  <c r="B3" i="53"/>
  <c r="D5" i="52"/>
  <c r="D4" i="52"/>
  <c r="D3" i="52"/>
  <c r="B5" i="52"/>
  <c r="B4" i="52"/>
  <c r="B3" i="52"/>
  <c r="D5" i="51"/>
  <c r="D4" i="51"/>
  <c r="D3" i="51"/>
  <c r="B5" i="51"/>
  <c r="B4" i="51"/>
  <c r="B3" i="51"/>
  <c r="C5" i="62"/>
  <c r="C5" i="61"/>
  <c r="C5" i="60"/>
  <c r="C5" i="59"/>
  <c r="C5" i="58"/>
  <c r="C5" i="57"/>
  <c r="C5" i="55"/>
  <c r="C5" i="54"/>
  <c r="C5" i="53"/>
  <c r="C5" i="52"/>
  <c r="C5" i="51"/>
  <c r="C4" i="62"/>
  <c r="C3" i="62"/>
  <c r="C3" i="61"/>
  <c r="C3" i="60"/>
  <c r="C3" i="59"/>
  <c r="C3" i="58"/>
  <c r="C4" i="61"/>
  <c r="C4" i="60"/>
  <c r="C4" i="59"/>
  <c r="C4" i="58"/>
  <c r="C4" i="57"/>
  <c r="C4" i="55"/>
  <c r="C4" i="54"/>
  <c r="C4" i="53"/>
  <c r="C4" i="52"/>
  <c r="C4" i="51"/>
  <c r="C3" i="57"/>
  <c r="C3" i="55"/>
  <c r="C3" i="54"/>
  <c r="C3" i="53"/>
  <c r="C3" i="52"/>
  <c r="C3" i="51"/>
  <c r="D5" i="47"/>
  <c r="D4" i="47"/>
  <c r="D3" i="47"/>
  <c r="B5" i="47"/>
  <c r="B4" i="47"/>
  <c r="B3" i="47"/>
  <c r="D5" i="46"/>
  <c r="D4" i="46"/>
  <c r="D3" i="46"/>
  <c r="B5" i="46"/>
  <c r="B4" i="46"/>
  <c r="B3" i="46"/>
  <c r="D5" i="45"/>
  <c r="D4" i="45"/>
  <c r="D3" i="45"/>
  <c r="B5" i="45"/>
  <c r="B4" i="45"/>
  <c r="B3" i="45"/>
  <c r="D5" i="44"/>
  <c r="D4" i="44"/>
  <c r="D3" i="44"/>
  <c r="B5" i="44"/>
  <c r="B4" i="44"/>
  <c r="B3" i="44"/>
  <c r="D5" i="43"/>
  <c r="D4" i="43"/>
  <c r="D3" i="43"/>
  <c r="B5" i="43"/>
  <c r="B4" i="43"/>
  <c r="B3" i="43"/>
  <c r="D5" i="42"/>
  <c r="D4" i="42"/>
  <c r="D3" i="42"/>
  <c r="B5" i="42"/>
  <c r="B4" i="42"/>
  <c r="B3" i="42"/>
  <c r="D5" i="4"/>
  <c r="D4" i="4"/>
  <c r="D3" i="4"/>
  <c r="D5" i="50"/>
  <c r="D4" i="50"/>
  <c r="D3" i="50"/>
  <c r="B5" i="50"/>
  <c r="B4" i="50"/>
  <c r="B3" i="50"/>
  <c r="D5" i="49"/>
  <c r="D4" i="49"/>
  <c r="D3" i="49"/>
  <c r="B5" i="49"/>
  <c r="B4" i="49"/>
  <c r="B3" i="49"/>
  <c r="B3" i="41"/>
  <c r="D5" i="41"/>
  <c r="D4" i="41"/>
  <c r="D3" i="41"/>
  <c r="B5" i="41"/>
  <c r="B4" i="41"/>
  <c r="D5" i="40"/>
  <c r="D4" i="40"/>
  <c r="D3" i="40"/>
  <c r="B5" i="40"/>
  <c r="B4" i="40"/>
  <c r="B3" i="40"/>
  <c r="D5" i="39"/>
  <c r="D4" i="39"/>
  <c r="D3" i="39"/>
  <c r="B5" i="39"/>
  <c r="B4" i="39"/>
  <c r="B3" i="39"/>
  <c r="D5" i="38"/>
  <c r="D4" i="38"/>
  <c r="D3" i="38"/>
  <c r="B5" i="38"/>
  <c r="B4" i="38"/>
  <c r="B3" i="38"/>
  <c r="D5" i="37"/>
  <c r="D4" i="37"/>
  <c r="D3" i="37"/>
  <c r="B5" i="37"/>
  <c r="B4" i="37"/>
  <c r="B3" i="37"/>
  <c r="D5" i="36"/>
  <c r="D4" i="36"/>
  <c r="D3" i="36"/>
  <c r="B5" i="36"/>
  <c r="B4" i="36"/>
  <c r="B3" i="36"/>
  <c r="D5" i="35"/>
  <c r="D4" i="35"/>
  <c r="D3" i="35"/>
  <c r="B5" i="35"/>
  <c r="B4" i="35"/>
  <c r="B3" i="35"/>
  <c r="D5" i="34"/>
  <c r="D4" i="34"/>
  <c r="D3" i="34"/>
  <c r="B5" i="34"/>
  <c r="B4" i="34"/>
  <c r="B3" i="34"/>
  <c r="D5" i="33"/>
  <c r="D4" i="33"/>
  <c r="D3" i="33"/>
  <c r="B5" i="33"/>
  <c r="B4" i="33"/>
  <c r="B3" i="33"/>
  <c r="D5" i="32"/>
  <c r="D4" i="32"/>
  <c r="D3" i="32"/>
  <c r="B5" i="32"/>
  <c r="B4" i="32"/>
  <c r="B3" i="32"/>
  <c r="D5" i="31"/>
  <c r="D4" i="31"/>
  <c r="D3" i="31"/>
  <c r="D5" i="30"/>
  <c r="D4" i="30"/>
  <c r="D3" i="30"/>
  <c r="B5" i="31"/>
  <c r="B4" i="31"/>
  <c r="B3" i="31"/>
  <c r="B5" i="30"/>
  <c r="B4" i="30"/>
  <c r="C5" i="50"/>
  <c r="C5" i="49"/>
  <c r="C5" i="46"/>
  <c r="C5" i="45"/>
  <c r="C5" i="44"/>
  <c r="C5" i="43"/>
  <c r="C5" i="40"/>
  <c r="C5" i="39"/>
  <c r="C5" i="38"/>
  <c r="C5" i="37"/>
  <c r="C5" i="36"/>
  <c r="C5" i="35"/>
  <c r="C5" i="34"/>
  <c r="C5" i="33"/>
  <c r="C5" i="32"/>
  <c r="C5" i="31"/>
  <c r="C5" i="47"/>
  <c r="C5" i="41"/>
  <c r="C5" i="42"/>
  <c r="C4" i="50"/>
  <c r="C4" i="49"/>
  <c r="C4" i="46"/>
  <c r="C4" i="45"/>
  <c r="C4" i="44"/>
  <c r="C4" i="43"/>
  <c r="C4" i="40"/>
  <c r="C4" i="39"/>
  <c r="C4" i="38"/>
  <c r="C4" i="37"/>
  <c r="C4" i="36"/>
  <c r="C4" i="35"/>
  <c r="C4" i="34"/>
  <c r="C4" i="41"/>
  <c r="C4" i="42"/>
  <c r="C4" i="33"/>
  <c r="C4" i="32"/>
  <c r="C4" i="31"/>
  <c r="C4" i="47"/>
  <c r="C3" i="50"/>
  <c r="C3" i="49"/>
  <c r="C3" i="46"/>
  <c r="C3" i="45"/>
  <c r="C3" i="44"/>
  <c r="C3" i="43"/>
  <c r="C3" i="40"/>
  <c r="C3" i="39"/>
  <c r="C3" i="38"/>
  <c r="C3" i="37"/>
  <c r="C3" i="36"/>
  <c r="C3" i="35"/>
  <c r="C3" i="34"/>
  <c r="C3" i="33"/>
  <c r="C3" i="32"/>
  <c r="C3" i="31"/>
  <c r="C3" i="47"/>
  <c r="C3" i="41"/>
  <c r="C3" i="42"/>
  <c r="C3" i="30"/>
  <c r="C4" i="30"/>
  <c r="C5" i="30"/>
  <c r="D5" i="11" l="1"/>
  <c r="D4" i="11"/>
  <c r="D3" i="11"/>
  <c r="D5" i="10"/>
  <c r="D4" i="10"/>
  <c r="D3" i="10"/>
  <c r="D5" i="8"/>
  <c r="D4" i="8"/>
  <c r="D3" i="8"/>
  <c r="B3" i="30" l="1"/>
  <c r="C3" i="27" l="1"/>
  <c r="C5" i="27"/>
  <c r="C4" i="27"/>
  <c r="D5" i="26"/>
  <c r="C5" i="26"/>
  <c r="D4" i="26"/>
  <c r="C4" i="26"/>
  <c r="B4" i="26"/>
  <c r="D3" i="26"/>
  <c r="C3" i="26"/>
  <c r="D5" i="24"/>
  <c r="C5" i="24"/>
  <c r="D4" i="24"/>
  <c r="C4" i="24"/>
  <c r="B4" i="24"/>
  <c r="D3" i="24"/>
  <c r="C3" i="24"/>
  <c r="B3" i="7" l="1"/>
  <c r="D3" i="7"/>
  <c r="B5" i="21" l="1"/>
  <c r="D5" i="21"/>
  <c r="D4" i="21"/>
  <c r="B4" i="21"/>
  <c r="B3" i="21"/>
  <c r="D3" i="21"/>
  <c r="D3" i="20"/>
  <c r="D4" i="20"/>
  <c r="D5" i="20"/>
  <c r="B5" i="20"/>
  <c r="B4" i="20"/>
  <c r="B3" i="20"/>
  <c r="D5" i="7"/>
  <c r="D4" i="7"/>
  <c r="B5" i="7"/>
  <c r="B4" i="7"/>
  <c r="C5" i="21" l="1"/>
  <c r="C5" i="20"/>
  <c r="C5" i="22"/>
  <c r="C5" i="7"/>
  <c r="C5" i="6"/>
  <c r="C5" i="5"/>
  <c r="C5" i="4"/>
  <c r="C5" i="19"/>
  <c r="C5" i="18"/>
  <c r="C5" i="17"/>
  <c r="C5" i="16"/>
  <c r="C5" i="15"/>
  <c r="C5" i="14"/>
  <c r="C5" i="13"/>
  <c r="C5" i="12"/>
  <c r="C5" i="9"/>
  <c r="C4" i="21"/>
  <c r="C4" i="20"/>
  <c r="C4" i="22"/>
  <c r="C4" i="7"/>
  <c r="C4" i="6"/>
  <c r="C4" i="5"/>
  <c r="C4" i="4"/>
  <c r="C4" i="19"/>
  <c r="C4" i="18"/>
  <c r="C4" i="17"/>
  <c r="C4" i="16"/>
  <c r="C4" i="15"/>
  <c r="C4" i="14"/>
  <c r="C4" i="13"/>
  <c r="C4" i="12"/>
  <c r="C4" i="9"/>
  <c r="C3" i="9"/>
  <c r="C3" i="12"/>
  <c r="C3" i="13"/>
  <c r="C3" i="14"/>
  <c r="C3" i="15"/>
  <c r="C3" i="16"/>
  <c r="C3" i="17"/>
  <c r="C3" i="18"/>
  <c r="C3" i="19"/>
  <c r="C3" i="4"/>
  <c r="C3" i="5"/>
  <c r="C3" i="6"/>
  <c r="C3" i="7"/>
  <c r="C3" i="22"/>
  <c r="C3" i="20"/>
  <c r="C3" i="21"/>
  <c r="D1" i="1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sourceFile="R:\10_EC\300_QL\310_QL_Rel (DIDT5743)\00_Documents\03_REL_Laboratory\01_Equipment_maintenance+Calibration\01_Equipment_Inventory\Equipment inventory and calibration planning.xlsx" keepAlive="1" name="Equipment inventory and calibration planning" type="5" refreshedVersion="0" new="1" background="1" saveData="1">
    <dbPr connection="Provider=Microsoft.ACE.OLEDB.12.0;Password=&quot;&quot;;User ID=Admin;Data Source=R:\10_EC\300_QL\310_QL_Rel (DIDT5743)\00_Documents\03_REL_Laboratory\01_Equipment_maintenance+Calibration\01_Equipment_Inventory\Equipment inventory and calibration planning.xlsx;Mode=Share Deny Write;Extended Properties=&quot;HDR=YES;&quot;;Jet OLEDB:System database=&quot;&quot;;Jet OLEDB:Registry Path=&quot;&quot;;Jet OLEDB:Database Password=&quot;&quot;;Jet OLEDB:Engine Type=35;Jet OLEDB:Database Locking Mode=0;Jet OLEDB:Global Partial Bulk Ops=2;Jet OLEDB:Global Bulk Transactions=1;Jet OLEDB:New Database Password=&quot;&quot;;Jet OLEDB:Create System Database=False;Jet OLEDB:Encrypt Database=False;Jet OLEDB:Don't Copy Locale on Compact=False;Jet OLEDB:Compact Without Replica Repair=False;Jet OLEDB:SFP=False;Jet OLEDB:Support Complex Data=False;Jet OLEDB:Bypass UserInfo Validation=False;Jet OLEDB:Limited DB Caching=False;Jet OLEDB:Bypass ChoiceField Validation=False" command="Inventory_calibration$" commandType="3"/>
  </connection>
</connections>
</file>

<file path=xl/sharedStrings.xml><?xml version="1.0" encoding="utf-8"?>
<sst xmlns="http://schemas.openxmlformats.org/spreadsheetml/2006/main" count="1345" uniqueCount="651">
  <si>
    <t>No.crt.</t>
  </si>
  <si>
    <t>Chamber</t>
  </si>
  <si>
    <t>Type</t>
  </si>
  <si>
    <t>Climatic_xx_yyyL</t>
  </si>
  <si>
    <t>Calibration ID</t>
  </si>
  <si>
    <t>MAC address</t>
  </si>
  <si>
    <t>Serial number</t>
  </si>
  <si>
    <t>IP address</t>
  </si>
  <si>
    <t>Ahlborn logger</t>
  </si>
  <si>
    <t>Laboratory ID</t>
  </si>
  <si>
    <t>Inventory number</t>
  </si>
  <si>
    <t>Ahlborn sensor</t>
  </si>
  <si>
    <t>Serial Number</t>
  </si>
  <si>
    <t>Useful for Test Report creation</t>
  </si>
  <si>
    <t>Climatic_01</t>
  </si>
  <si>
    <t>QLRELSBZ_0006</t>
  </si>
  <si>
    <t>00D0C9C86864</t>
  </si>
  <si>
    <t>172.27.160.248</t>
  </si>
  <si>
    <t>Climatic_02</t>
  </si>
  <si>
    <t>QLRELSBZ_0005</t>
  </si>
  <si>
    <t>00D0C9EF1152</t>
  </si>
  <si>
    <t>172.27.160.246</t>
  </si>
  <si>
    <t>Climatic_03</t>
  </si>
  <si>
    <t>QLRELSBZ_0004</t>
  </si>
  <si>
    <t>00D059EF117C</t>
  </si>
  <si>
    <t>172.27.160.249</t>
  </si>
  <si>
    <t>Climatic_04</t>
  </si>
  <si>
    <t>QLRELSBZ_0059</t>
  </si>
  <si>
    <t>74FE480DA316</t>
  </si>
  <si>
    <t>172.27.160.230</t>
  </si>
  <si>
    <t>Climatic_05</t>
  </si>
  <si>
    <t>QLRELSBZ_0058</t>
  </si>
  <si>
    <t>74FE480CE5F3</t>
  </si>
  <si>
    <t>172.27.160.231</t>
  </si>
  <si>
    <t>Climatic_06</t>
  </si>
  <si>
    <t>Climatic_07</t>
  </si>
  <si>
    <t>QLRELSBZ_0056</t>
  </si>
  <si>
    <t>74FE4802C6C7</t>
  </si>
  <si>
    <t>172.27.160.233</t>
  </si>
  <si>
    <t>QLRELSBZ_0123</t>
  </si>
  <si>
    <t>172.27.160.234</t>
  </si>
  <si>
    <t>Climatic_08</t>
  </si>
  <si>
    <t>Climatic_09</t>
  </si>
  <si>
    <t>Climatic_10</t>
  </si>
  <si>
    <t>Climatic_11</t>
  </si>
  <si>
    <t>Climatic_12</t>
  </si>
  <si>
    <t>QLRELSBZ_0009</t>
  </si>
  <si>
    <t>70B3D52977C4</t>
  </si>
  <si>
    <t>172.27.160.253</t>
  </si>
  <si>
    <t>QLRELSBZ_0147</t>
  </si>
  <si>
    <t>172.27.160.250</t>
  </si>
  <si>
    <t>QLRELSBZ_0148</t>
  </si>
  <si>
    <t>70BD5A92A1C</t>
  </si>
  <si>
    <t>172.27.160.254</t>
  </si>
  <si>
    <t>70B3D529708C</t>
  </si>
  <si>
    <t>172.27.160.223</t>
  </si>
  <si>
    <t>QLRELSBZ_0206</t>
  </si>
  <si>
    <t>QLRELSBZ_0205</t>
  </si>
  <si>
    <t>74FE48106221</t>
  </si>
  <si>
    <t>172.27.160.210</t>
  </si>
  <si>
    <t>Thermal Shock_01</t>
  </si>
  <si>
    <t>QLRELSBZ_0007</t>
  </si>
  <si>
    <t>00D0C9BF493C</t>
  </si>
  <si>
    <t>172.27.160.245</t>
  </si>
  <si>
    <t>Thermal Shock_02</t>
  </si>
  <si>
    <t>QLRELSBZ_0008</t>
  </si>
  <si>
    <t>74FE48042733</t>
  </si>
  <si>
    <t>172.27.160.247</t>
  </si>
  <si>
    <t>Thermal Shock_03</t>
  </si>
  <si>
    <t>Thermal Shock_04</t>
  </si>
  <si>
    <t>Thermal Shock_05</t>
  </si>
  <si>
    <t>QLRELSBZ_0130</t>
  </si>
  <si>
    <t xml:space="preserve">70B3D5A92840 </t>
  </si>
  <si>
    <t>172.27.160.251</t>
  </si>
  <si>
    <t>QLRELSBZ_0165</t>
  </si>
  <si>
    <t>70B3D52979F6</t>
  </si>
  <si>
    <t>172.27.160.224</t>
  </si>
  <si>
    <t>QLRELSBZ_0207</t>
  </si>
  <si>
    <t>SBZ0011</t>
  </si>
  <si>
    <t>SBZ0004</t>
  </si>
  <si>
    <t>70B3D5297A0C</t>
  </si>
  <si>
    <t>172.27.160.209</t>
  </si>
  <si>
    <t>QLRELSBZ_0164</t>
  </si>
  <si>
    <t>00A04590EA44</t>
  </si>
  <si>
    <t>172.24.160.232</t>
  </si>
  <si>
    <t>QLRELSBZ_0010</t>
  </si>
  <si>
    <t>SBZ0018</t>
  </si>
  <si>
    <t>00-80-A3-A9-10-1C</t>
  </si>
  <si>
    <t>172.27.160.244</t>
  </si>
  <si>
    <t>QLRELSBZ_0018</t>
  </si>
  <si>
    <t>00-80-A3-A9-10-23</t>
  </si>
  <si>
    <t>172.27.160.237</t>
  </si>
  <si>
    <t>SBZ0016</t>
  </si>
  <si>
    <t>QLRELSBZ_0021</t>
  </si>
  <si>
    <t>QLRELSBZ_0016</t>
  </si>
  <si>
    <t>00-80-A3-A9-10-19</t>
  </si>
  <si>
    <t>172.27.160.242</t>
  </si>
  <si>
    <t>SBZ0014</t>
  </si>
  <si>
    <t>QLRELSBZ_0013</t>
  </si>
  <si>
    <t>QLRELSBZ_0017</t>
  </si>
  <si>
    <t>00-80-A3-A6-C8-CD</t>
  </si>
  <si>
    <t>172.27.160.236</t>
  </si>
  <si>
    <t>QLRELSBZ_0014</t>
  </si>
  <si>
    <t>00-80-A3-A9-10-1F</t>
  </si>
  <si>
    <t>172.27.160.238</t>
  </si>
  <si>
    <t>QLRELSBZ_0012</t>
  </si>
  <si>
    <t>QLRELSBZ_0015</t>
  </si>
  <si>
    <t>00-80-A3-A9-10-1D</t>
  </si>
  <si>
    <t>172.27.160.235</t>
  </si>
  <si>
    <t>QLRELSBZ_0184</t>
  </si>
  <si>
    <t>QLRELSBZ_0187</t>
  </si>
  <si>
    <t>00-80-A3-AF-BA-BB</t>
  </si>
  <si>
    <t>172.27.160.216</t>
  </si>
  <si>
    <t>QLRELSBZ_0179</t>
  </si>
  <si>
    <t>00-80-A3-AF-BA-BA</t>
  </si>
  <si>
    <t>172.27.160.218</t>
  </si>
  <si>
    <t>QLRELSBZ_0186</t>
  </si>
  <si>
    <t>QLRELSBZ_0180</t>
  </si>
  <si>
    <t>00-80-A3-AF-BA-C2</t>
  </si>
  <si>
    <t>172.27.160.215</t>
  </si>
  <si>
    <t>00-80-A3-A9-10-1B</t>
  </si>
  <si>
    <t>172.27.160.239</t>
  </si>
  <si>
    <t>QLRELSBZ_0062</t>
  </si>
  <si>
    <t>QLRELSBZ_0024</t>
  </si>
  <si>
    <t>QLRELSBZ_0061</t>
  </si>
  <si>
    <t>00-80-A3-A9-10-1E</t>
  </si>
  <si>
    <t>172.27.160.240</t>
  </si>
  <si>
    <t>QLRELSBZ_0182</t>
  </si>
  <si>
    <t>QLRELSBZ_0200</t>
  </si>
  <si>
    <t>00-80-A3-AF-BA-B2</t>
  </si>
  <si>
    <t>172.27.160.212</t>
  </si>
  <si>
    <t>QLRELSBZ_0189</t>
  </si>
  <si>
    <t>00-80-A3-AF-BA-B1</t>
  </si>
  <si>
    <t>172.27.160.217</t>
  </si>
  <si>
    <t>QLRELSBZ_0183</t>
  </si>
  <si>
    <t>QLRELSBZ_0190</t>
  </si>
  <si>
    <t>00-80-A3-A9-37-69</t>
  </si>
  <si>
    <t>172.27.160.225</t>
  </si>
  <si>
    <t>QLRELSBZ_0125</t>
  </si>
  <si>
    <t>QLRELSBZ_0126</t>
  </si>
  <si>
    <t>Calibration due date</t>
  </si>
  <si>
    <t>Damaged equipment/out of calibration</t>
  </si>
  <si>
    <t>Calibrated</t>
  </si>
  <si>
    <t>Warranty return</t>
  </si>
  <si>
    <t xml:space="preserve">Need calibration </t>
  </si>
  <si>
    <t>QLRELSBZ_0214</t>
  </si>
  <si>
    <t>00-80-A3-A9-10-22</t>
  </si>
  <si>
    <t>172.27.160.241</t>
  </si>
  <si>
    <t>QLRELSBZ_0215</t>
  </si>
  <si>
    <t>QLRELSBZ_0181</t>
  </si>
  <si>
    <t>QLRELSBZ_0224</t>
  </si>
  <si>
    <t>172.27.160.222</t>
  </si>
  <si>
    <t>70B3D5A92512</t>
  </si>
  <si>
    <t>QLRELSBZ_0219</t>
  </si>
  <si>
    <t>00-80-A3-A9-37-63</t>
  </si>
  <si>
    <t>QLRELSBZ_0220</t>
  </si>
  <si>
    <t>QLRELSBZ_0251</t>
  </si>
  <si>
    <t>00-80-A3-AD-FB-24</t>
  </si>
  <si>
    <t>QLRELSBZ_0252</t>
  </si>
  <si>
    <t>QLRELSBZ_0253</t>
  </si>
  <si>
    <t>QLRELSBZ_0254</t>
  </si>
  <si>
    <t>70B3D5A927A2</t>
  </si>
  <si>
    <t>N/A</t>
  </si>
  <si>
    <t>00-80-A3-AD-F8-87</t>
  </si>
  <si>
    <t>00D0C9DD3106</t>
  </si>
  <si>
    <t>172.27.160.207</t>
  </si>
  <si>
    <t>172.27.160.208</t>
  </si>
  <si>
    <t>QLRELSBZ_0255</t>
  </si>
  <si>
    <t>QLRELSBZ_0256</t>
  </si>
  <si>
    <t>172.27.160.206</t>
  </si>
  <si>
    <t>Climatic_13</t>
  </si>
  <si>
    <t>Climatic_14</t>
  </si>
  <si>
    <t>QLRELSBZ_0022</t>
  </si>
  <si>
    <t>Salt Spray Chamber_02</t>
  </si>
  <si>
    <t>Climatic Chambers</t>
  </si>
  <si>
    <t>Ahlborn Logger</t>
  </si>
  <si>
    <t>Ahlborn Sensor</t>
  </si>
  <si>
    <t>Inventory/Serial No</t>
  </si>
  <si>
    <t>Calibration ID/Due date</t>
  </si>
  <si>
    <t>Remarks</t>
  </si>
  <si>
    <t>Temperature system-Thermal Shock  VT3 7012 S2</t>
  </si>
  <si>
    <t>Ahlborn Data Logger ALMEMO MA2490-1</t>
  </si>
  <si>
    <t>Temperature sensor PT 100</t>
  </si>
  <si>
    <t xml:space="preserve">TS 2 </t>
  </si>
  <si>
    <t>TS 3</t>
  </si>
  <si>
    <t>Temperature system-Thermal Shock VT3 7012 S2</t>
  </si>
  <si>
    <t xml:space="preserve">TS 4 </t>
  </si>
  <si>
    <t>Temperature system-Thermal Shock VT3 7030 S2</t>
  </si>
  <si>
    <t xml:space="preserve">TS 5 </t>
  </si>
  <si>
    <t>CC01</t>
  </si>
  <si>
    <t>Temperature and humidity system VC3 7034</t>
  </si>
  <si>
    <t>Ahlborn Data Logger ALMEMO A4390-2</t>
  </si>
  <si>
    <t>Sensor humidity/temperature HC2-IC105</t>
  </si>
  <si>
    <t>Ahlborn Data Logger A4390-2</t>
  </si>
  <si>
    <t xml:space="preserve">CC03 </t>
  </si>
  <si>
    <t>Temperature and humidity system VC3 7018</t>
  </si>
  <si>
    <t xml:space="preserve">CC04 </t>
  </si>
  <si>
    <t>Temperature and humidity system VCS3 7034-5</t>
  </si>
  <si>
    <t>CC05</t>
  </si>
  <si>
    <t>Temperature and humidity system VCS3 7080-10</t>
  </si>
  <si>
    <t xml:space="preserve">CC06 </t>
  </si>
  <si>
    <t>Temperature and humidity system VCS3 7060-5</t>
  </si>
  <si>
    <t xml:space="preserve">CC07 </t>
  </si>
  <si>
    <t>Temperature and humidity system VCV3 7120-5</t>
  </si>
  <si>
    <t>Ahlborn Data Logger ALMEMO MA4390-2</t>
  </si>
  <si>
    <t xml:space="preserve">CC08 </t>
  </si>
  <si>
    <t xml:space="preserve">CC09 </t>
  </si>
  <si>
    <t>CC10</t>
  </si>
  <si>
    <t xml:space="preserve">CC11 </t>
  </si>
  <si>
    <t>Temperature and humidity system VCS3 7048-25</t>
  </si>
  <si>
    <t xml:space="preserve">CC12 </t>
  </si>
  <si>
    <t>Sensor humidity/temperature  HC2-IC105</t>
  </si>
  <si>
    <t>Salt Spray Chamber VSC 1000</t>
  </si>
  <si>
    <t>SHAKER RELATED</t>
  </si>
  <si>
    <t>Serial No</t>
  </si>
  <si>
    <t>Torque Wrenches</t>
  </si>
  <si>
    <t>Shaker</t>
  </si>
  <si>
    <t>Torque wrench 656050_25 - 2,5-25 Nm</t>
  </si>
  <si>
    <t>SN15-121453</t>
  </si>
  <si>
    <t>QLRELSBZ_0029</t>
  </si>
  <si>
    <t>QLRELSBZ_0127</t>
  </si>
  <si>
    <t>Torque wrench 7440 - 0,3-1,2Nm</t>
  </si>
  <si>
    <t>F776041-48</t>
  </si>
  <si>
    <t>QLRELSBZ_0100</t>
  </si>
  <si>
    <t>Vibration Controller</t>
  </si>
  <si>
    <t>Torque wrench 657735_5 - 1-5 Nm</t>
  </si>
  <si>
    <t>1EO100578</t>
  </si>
  <si>
    <t>QLRELSBZ_0118</t>
  </si>
  <si>
    <t>Vibration Controller VR9500</t>
  </si>
  <si>
    <t>951C5786</t>
  </si>
  <si>
    <t>SBZ0023 / Oct-2017</t>
  </si>
  <si>
    <t>QLRELSBZ_0067</t>
  </si>
  <si>
    <t>Torque wrench 6110-1CT - 5-60 Nm</t>
  </si>
  <si>
    <t>15-162459</t>
  </si>
  <si>
    <t>QLRELSBZ_0119</t>
  </si>
  <si>
    <t>95216CB9</t>
  </si>
  <si>
    <t>SBZ0105 / Oct-2018</t>
  </si>
  <si>
    <t>QLRELSBZ_0216</t>
  </si>
  <si>
    <t>Torque wrench 721/30 - 60-300Nm</t>
  </si>
  <si>
    <t>QLRELSBZ_0124</t>
  </si>
  <si>
    <t>Nexus Charge Conditioning Amplifier</t>
  </si>
  <si>
    <t>Torque wrench TSC5 - 1-5 Nm</t>
  </si>
  <si>
    <t>2FP100007</t>
  </si>
  <si>
    <t>SBZ0096 / Sep-2017</t>
  </si>
  <si>
    <t>QLRELSBZ_0201</t>
  </si>
  <si>
    <t>Nexus Charge Conditioning Amplifier 2692-A-0S4</t>
  </si>
  <si>
    <t>QLRELSBZ_0066</t>
  </si>
  <si>
    <t>Torque wrench 907705 - 2.5-25 Nm</t>
  </si>
  <si>
    <t>SN16-234060</t>
  </si>
  <si>
    <t>SBZ0097 / Sep-2017</t>
  </si>
  <si>
    <t>QLRELSBZ_0202</t>
  </si>
  <si>
    <t>SBZ0108 / Oct-2017</t>
  </si>
  <si>
    <t>QLRELSBZ_0221</t>
  </si>
  <si>
    <t>Torque wrench 907705 - 10-60 Nm</t>
  </si>
  <si>
    <t>SN16-255278</t>
  </si>
  <si>
    <t>SBZ0098 / Sep-2017</t>
  </si>
  <si>
    <t>QLRELSBZ_0203</t>
  </si>
  <si>
    <t>Digital Multimeter</t>
  </si>
  <si>
    <t>Vibration Sensors</t>
  </si>
  <si>
    <t>Digital Multimeter 72-7770</t>
  </si>
  <si>
    <t>H145859846</t>
  </si>
  <si>
    <t>SBZ0103 / Sep-2017</t>
  </si>
  <si>
    <t>QLRELSBZ_0080</t>
  </si>
  <si>
    <t>IEPE Accelerometer TEDS - 4533-B-001</t>
  </si>
  <si>
    <t>QLRELSBZ_0112</t>
  </si>
  <si>
    <t>IEPE Accelerometer TEDS - 4533-B-002</t>
  </si>
  <si>
    <t>QLRELSBZ_0113</t>
  </si>
  <si>
    <t>Deltatron Accelerometer - 4526-001</t>
  </si>
  <si>
    <t>SBZ0026 / Nov-2017</t>
  </si>
  <si>
    <t>QLRELSBZ_0114</t>
  </si>
  <si>
    <t>IEPE Accelerometer TEDS - 4533-B</t>
  </si>
  <si>
    <t>QLRELSBZ_0115</t>
  </si>
  <si>
    <t>Deltatron Accelerometer - 4526</t>
  </si>
  <si>
    <t>SBZ0030 / Nov-2017</t>
  </si>
  <si>
    <t>QLRELSBZ_0116</t>
  </si>
  <si>
    <t>Charge Accelerometer - 4384</t>
  </si>
  <si>
    <t>SBZ0031 / Nov-2017</t>
  </si>
  <si>
    <t>QLRELSBZ_0117</t>
  </si>
  <si>
    <t>QLRELSBZ_0129</t>
  </si>
  <si>
    <t>ICP accelerometer - 352C22</t>
  </si>
  <si>
    <t>LW203681</t>
  </si>
  <si>
    <t>QLRELSBZ_0149</t>
  </si>
  <si>
    <t>LW203682</t>
  </si>
  <si>
    <t>SBZ0061 / Nov-2017</t>
  </si>
  <si>
    <t>QLRELSBZ_0150</t>
  </si>
  <si>
    <t>LW203683</t>
  </si>
  <si>
    <t>SBZ0062 / Nov-2017</t>
  </si>
  <si>
    <t>QLRELSBZ_0151</t>
  </si>
  <si>
    <t>Triaxial ICP Accelerometer - HT356A02</t>
  </si>
  <si>
    <t>QLRELSBZ_0170</t>
  </si>
  <si>
    <t>ICP accelerometer - 355B02</t>
  </si>
  <si>
    <t>SBZ0111 / Oct-2017</t>
  </si>
  <si>
    <t>QLRELSBZ_0225</t>
  </si>
  <si>
    <t>ICP accelerometer - 352B70</t>
  </si>
  <si>
    <t>SBZ0112 / Oct-2017</t>
  </si>
  <si>
    <t>QLRELSBZ_0226</t>
  </si>
  <si>
    <t>ICP accelerometer - 355B03</t>
  </si>
  <si>
    <t>SBZ0113 / Sep-2017</t>
  </si>
  <si>
    <t>QLRELSBZ_0227</t>
  </si>
  <si>
    <t>ICP accelerometer - J353B04</t>
  </si>
  <si>
    <t>SBZ0114 / Aug-2017</t>
  </si>
  <si>
    <t>QLRELSBZ_0228</t>
  </si>
  <si>
    <t>ICP accelerometer - HT352C34</t>
  </si>
  <si>
    <t>SBZ0115 / Nov-2017</t>
  </si>
  <si>
    <t>QLRELSBZ_0229</t>
  </si>
  <si>
    <t>Charge Accelerometer - J357B04</t>
  </si>
  <si>
    <t>QLRELSBZ_0230</t>
  </si>
  <si>
    <t>ICP accelerometer - J352C04</t>
  </si>
  <si>
    <t>QLRELSBZ_0231</t>
  </si>
  <si>
    <t xml:space="preserve">CC13 </t>
  </si>
  <si>
    <t>Sensor humidity/temperature  FHAD36RIC105</t>
  </si>
  <si>
    <t xml:space="preserve">CC14 </t>
  </si>
  <si>
    <t>Temperature and humidity system VCS3 7120-5</t>
  </si>
  <si>
    <t>QLRELSBZ_0272</t>
  </si>
  <si>
    <t>QLRELSBZ_0273</t>
  </si>
  <si>
    <t>H16100461</t>
  </si>
  <si>
    <t>00-80-A3-AD-FF-E8</t>
  </si>
  <si>
    <t>172.27.160.229</t>
  </si>
  <si>
    <t>QLRELSBZ_0249</t>
  </si>
  <si>
    <t>Equipment Name</t>
  </si>
  <si>
    <t>Chambers</t>
  </si>
  <si>
    <t>Ahlborn</t>
  </si>
  <si>
    <t>E cables</t>
  </si>
  <si>
    <t>Climatic_01_rental</t>
  </si>
  <si>
    <t>SBZ0158</t>
  </si>
  <si>
    <t>QLRELSBZ_0285</t>
  </si>
  <si>
    <t>70B3D55E2C96</t>
  </si>
  <si>
    <t>172.27.160.145</t>
  </si>
  <si>
    <t>QLRELSBZ_0261</t>
  </si>
  <si>
    <t>SBZ0024' / Mar-2018</t>
  </si>
  <si>
    <t>SBZ0033 / Mar-2018</t>
  </si>
  <si>
    <t>SBZ0035 / Mar-2018</t>
  </si>
  <si>
    <t>SBZ0036 / Mar-2018</t>
  </si>
  <si>
    <t>SBZ0029 / May-2018</t>
  </si>
  <si>
    <t>SBZ0028 / May-2018</t>
  </si>
  <si>
    <t>SBZ0027 / May-2018</t>
  </si>
  <si>
    <t>SBZ0049 / May-2018</t>
  </si>
  <si>
    <t>SBZ0060 / May-2018</t>
  </si>
  <si>
    <t>SBZ0081 / May-2018</t>
  </si>
  <si>
    <t>SBZ0116 / May-2018</t>
  </si>
  <si>
    <t>SBZ0117 / May-2018</t>
  </si>
  <si>
    <t>SBZ0046 / May-2018</t>
  </si>
  <si>
    <t>Shaker System SW8500-38-LS3</t>
  </si>
  <si>
    <t>70B3D5A9286B</t>
  </si>
  <si>
    <t>Climatic_15</t>
  </si>
  <si>
    <t>QLRELSBZ_0310</t>
  </si>
  <si>
    <t>00D0C9D61866</t>
  </si>
  <si>
    <t>Salt Spray Chamber_01</t>
  </si>
  <si>
    <t>00-80-A3-AF-BA-DO</t>
  </si>
  <si>
    <t>172.27.160.213</t>
  </si>
  <si>
    <t>QLRELSBZ_0001</t>
  </si>
  <si>
    <t>0080A3ADFFE8</t>
  </si>
  <si>
    <t>QLRELSBZ_0268</t>
  </si>
  <si>
    <t>H16100460</t>
  </si>
  <si>
    <t>00-B0-A3-AD-F9-A1</t>
  </si>
  <si>
    <t>QLRELSBZ_0250</t>
  </si>
  <si>
    <t>00-80-A3-AF-BA-B0</t>
  </si>
  <si>
    <t>172.27.160.214</t>
  </si>
  <si>
    <t>Climatic_16</t>
  </si>
  <si>
    <t>QLRELSBZ_0311</t>
  </si>
  <si>
    <t>70B3D50E8D82</t>
  </si>
  <si>
    <t>QLRELSBZ_0270</t>
  </si>
  <si>
    <t>00-80-A3-AD-F9-89</t>
  </si>
  <si>
    <t>QLRELSBZ_0271</t>
  </si>
  <si>
    <t>172.27.160.220</t>
  </si>
  <si>
    <t>172.27.160.201</t>
  </si>
  <si>
    <t>172.27.160.198</t>
  </si>
  <si>
    <t>172.27.160.205</t>
  </si>
  <si>
    <t>Temperature and humidity system  VCS3 7060-5</t>
  </si>
  <si>
    <t xml:space="preserve">CC15 </t>
  </si>
  <si>
    <t xml:space="preserve">CC16 </t>
  </si>
  <si>
    <t>Temperature and humidity system ClimeEvent C/600/70/3</t>
  </si>
  <si>
    <t>SALT SPRAY CHAMBER_02</t>
  </si>
  <si>
    <t>SALT SPRAY CHAMBER_01</t>
  </si>
  <si>
    <t>Temperature sensor PT 100/4-wire</t>
  </si>
  <si>
    <t>60018754</t>
  </si>
  <si>
    <t>Climatic_17</t>
  </si>
  <si>
    <t>Thermal Shock_06</t>
  </si>
  <si>
    <t>QLRELSBZ_0356</t>
  </si>
  <si>
    <t>TBD</t>
  </si>
  <si>
    <t>QLRELSBZ_0357</t>
  </si>
  <si>
    <t>QLRELSBZ_0334</t>
  </si>
  <si>
    <t>Climatic_28</t>
  </si>
  <si>
    <t>QLRELSBZ_0390</t>
  </si>
  <si>
    <t>Thermal Shock_11</t>
  </si>
  <si>
    <t>QLRELSBZ_0379</t>
  </si>
  <si>
    <t>Climatic_18</t>
  </si>
  <si>
    <t>Climatic_19</t>
  </si>
  <si>
    <t>Climatic_20</t>
  </si>
  <si>
    <t>Climatic_21</t>
  </si>
  <si>
    <t>Climatic_22</t>
  </si>
  <si>
    <t>Climatic_23</t>
  </si>
  <si>
    <t>Climatic_24</t>
  </si>
  <si>
    <t>Climatic_25</t>
  </si>
  <si>
    <t>Climatic_26</t>
  </si>
  <si>
    <t>Climatic_27</t>
  </si>
  <si>
    <t>Thermal Shock_07</t>
  </si>
  <si>
    <t>Thermal Shock_08</t>
  </si>
  <si>
    <t>Thermal Shock_09</t>
  </si>
  <si>
    <t>Thermal Shock_10</t>
  </si>
  <si>
    <t>QLRELSBZ_0366</t>
  </si>
  <si>
    <t>QLRELSBZ_0367</t>
  </si>
  <si>
    <t>QLRELSBZ_0368</t>
  </si>
  <si>
    <t>QLRELSBZ_0369</t>
  </si>
  <si>
    <t>QLRELSBZ_0370</t>
  </si>
  <si>
    <t>QLRELSBZ_0371</t>
  </si>
  <si>
    <t>QLRELSBZ_0372</t>
  </si>
  <si>
    <t>QLRELSBZ_0373</t>
  </si>
  <si>
    <t>QLRELSBZ_0374</t>
  </si>
  <si>
    <t>QLRELSBZ_0375</t>
  </si>
  <si>
    <t>QLRELSBZ_0376</t>
  </si>
  <si>
    <t>QLRELSBZ_0377</t>
  </si>
  <si>
    <t>QLRELSBZ_0378</t>
  </si>
  <si>
    <t xml:space="preserve">CC17 </t>
  </si>
  <si>
    <t>Temperature and humidity system ARS-0390-AE</t>
  </si>
  <si>
    <t>CC18</t>
  </si>
  <si>
    <t>CC19</t>
  </si>
  <si>
    <t>Temperature and humidity system ARSF-0800-10</t>
  </si>
  <si>
    <t>CC20</t>
  </si>
  <si>
    <t>CC21</t>
  </si>
  <si>
    <t>Temperature and humidity system ARS-0680-AE</t>
  </si>
  <si>
    <t>CC22</t>
  </si>
  <si>
    <t>Temperature and humidity system ARS-0390-AE BMW dew</t>
  </si>
  <si>
    <t>CC23</t>
  </si>
  <si>
    <t>CC24</t>
  </si>
  <si>
    <t>CC25</t>
  </si>
  <si>
    <t>CC26</t>
  </si>
  <si>
    <t>CC27</t>
  </si>
  <si>
    <t xml:space="preserve">TS 6 </t>
  </si>
  <si>
    <t>Temperature system-Thermal Shock  TSD-101W</t>
  </si>
  <si>
    <t xml:space="preserve">TS 7 </t>
  </si>
  <si>
    <t xml:space="preserve">TS 8 </t>
  </si>
  <si>
    <t xml:space="preserve">TS 9 </t>
  </si>
  <si>
    <t>TS 10</t>
  </si>
  <si>
    <t>TS 11</t>
  </si>
  <si>
    <t>Temperature system-Thermal Shock T/120/V2</t>
  </si>
  <si>
    <t>CC28</t>
  </si>
  <si>
    <t>Climatic_29</t>
  </si>
  <si>
    <t>Climatic_30</t>
  </si>
  <si>
    <t>QLRELSBZ_0421</t>
  </si>
  <si>
    <t>QLRELSBZ_0422</t>
  </si>
  <si>
    <t>Due date</t>
  </si>
  <si>
    <t>QLRELSBZ_0614</t>
  </si>
  <si>
    <t>QLRELSBZ_0615</t>
  </si>
  <si>
    <t>QLRELSBZ_0626</t>
  </si>
  <si>
    <t>QLRELSBZ_0627</t>
  </si>
  <si>
    <t>QLRELSBZ_0269</t>
  </si>
  <si>
    <t>QLRELSBZ_0322</t>
  </si>
  <si>
    <t>QLRELSBZ_0610</t>
  </si>
  <si>
    <t>QLRELSBZ_0611</t>
  </si>
  <si>
    <t>QLRELSBZ_0628</t>
  </si>
  <si>
    <t>QLRELSBZ_0629</t>
  </si>
  <si>
    <t>QLRELSBZ_0612</t>
  </si>
  <si>
    <t>QLRELSBZ_0613</t>
  </si>
  <si>
    <t>QLRELSBZ_0521</t>
  </si>
  <si>
    <t>QLRELSBZ_0522</t>
  </si>
  <si>
    <t>QLRELSBZ_0616</t>
  </si>
  <si>
    <t>QLRELSBZ_0617</t>
  </si>
  <si>
    <t>QLRELSBZ_0618</t>
  </si>
  <si>
    <t>QLRELSBZ_0619</t>
  </si>
  <si>
    <t>QLRELSBZ_0537</t>
  </si>
  <si>
    <t>QLRELSBZ_0538</t>
  </si>
  <si>
    <t>QLRELSBZ_0517</t>
  </si>
  <si>
    <t>QLRELSBZ_0518</t>
  </si>
  <si>
    <t>QLRELSBZ_0541</t>
  </si>
  <si>
    <t>QLRELSBZ_0542</t>
  </si>
  <si>
    <t>QLRELSBZ_0431</t>
  </si>
  <si>
    <t>QLRELSBZ_0430</t>
  </si>
  <si>
    <t>QLRELSBZ_0525</t>
  </si>
  <si>
    <t>QLRELSBZ_0526</t>
  </si>
  <si>
    <t>CC29</t>
  </si>
  <si>
    <t>CC30</t>
  </si>
  <si>
    <t xml:space="preserve">Temperature sensor </t>
  </si>
  <si>
    <t>Climatic_31</t>
  </si>
  <si>
    <t>Climatic_32</t>
  </si>
  <si>
    <t>Climatic_33</t>
  </si>
  <si>
    <t>Climatic_34</t>
  </si>
  <si>
    <t>Climatic_35</t>
  </si>
  <si>
    <t>Climatic_36</t>
  </si>
  <si>
    <t>Climatic_37</t>
  </si>
  <si>
    <t>Climatic_38</t>
  </si>
  <si>
    <t>Climatic_39</t>
  </si>
  <si>
    <t>Climatic_40</t>
  </si>
  <si>
    <t>Climatic_41</t>
  </si>
  <si>
    <t>Climatic_42</t>
  </si>
  <si>
    <t>Climatic_43</t>
  </si>
  <si>
    <t>Climatic_44</t>
  </si>
  <si>
    <t>Climatic_45</t>
  </si>
  <si>
    <t>Climatic_46</t>
  </si>
  <si>
    <t>Climatic_47</t>
  </si>
  <si>
    <t>Climatic_48</t>
  </si>
  <si>
    <t>Climatic_49</t>
  </si>
  <si>
    <t>Thermal Shock_12</t>
  </si>
  <si>
    <t>Thermal Shock_13</t>
  </si>
  <si>
    <t>Thermal Shock_14</t>
  </si>
  <si>
    <t>QLRELSBZ_0429</t>
  </si>
  <si>
    <t>QLRELSBZ_0531</t>
  </si>
  <si>
    <t>QLRELSBZ_0532</t>
  </si>
  <si>
    <t>QLRELSBZ_0428</t>
  </si>
  <si>
    <t>QLRELSBZ_0608</t>
  </si>
  <si>
    <t>QLRELSBZ_0609</t>
  </si>
  <si>
    <t>QLRELSBZ_0435</t>
  </si>
  <si>
    <t>QLRELSBZ_0515</t>
  </si>
  <si>
    <t>QLRELSBZ_0516</t>
  </si>
  <si>
    <t>QLRELSBZ_0436</t>
  </si>
  <si>
    <t>QLRELSBZ_0437</t>
  </si>
  <si>
    <t>QLRELSBZ_0438</t>
  </si>
  <si>
    <t>QLRELSBZ_0439</t>
  </si>
  <si>
    <t>QLRELSBZ_0440</t>
  </si>
  <si>
    <t>QLRELSBZ_0441</t>
  </si>
  <si>
    <t>QLRELSBZ_0442</t>
  </si>
  <si>
    <t>QLRELSBZ_0443</t>
  </si>
  <si>
    <t>QLRELSBZ_0444</t>
  </si>
  <si>
    <t>QLRELSBZ_0446</t>
  </si>
  <si>
    <t>QLRELSBZ_0447</t>
  </si>
  <si>
    <t>QLRELSBZ_0448</t>
  </si>
  <si>
    <t>QLRELSBZ_0449</t>
  </si>
  <si>
    <t>QLRELSBZ_0445</t>
  </si>
  <si>
    <t>QLRELSBZ_0547</t>
  </si>
  <si>
    <t>QLRELSBZ_0548</t>
  </si>
  <si>
    <t>QLRELSBZ_0539</t>
  </si>
  <si>
    <t>QLRELSBZ_0540</t>
  </si>
  <si>
    <t>QLRELSBZ_0529</t>
  </si>
  <si>
    <t>QLRELSBZ_0530</t>
  </si>
  <si>
    <t>QLRELSBZ_0533</t>
  </si>
  <si>
    <t>QLRELSBZ_0534</t>
  </si>
  <si>
    <t>QLRELSBZ_0513</t>
  </si>
  <si>
    <t>QLRELSBZ_0514</t>
  </si>
  <si>
    <t>QLRELSBZ_0511</t>
  </si>
  <si>
    <t>QLRELSBZ_0512</t>
  </si>
  <si>
    <t>CC31</t>
  </si>
  <si>
    <t>CC32</t>
  </si>
  <si>
    <t>CC33</t>
  </si>
  <si>
    <t>CC34</t>
  </si>
  <si>
    <t>CC35</t>
  </si>
  <si>
    <t>CC36</t>
  </si>
  <si>
    <t>CC37</t>
  </si>
  <si>
    <t>CC38</t>
  </si>
  <si>
    <t>CC39</t>
  </si>
  <si>
    <t>CC40</t>
  </si>
  <si>
    <t>CC41</t>
  </si>
  <si>
    <t>QLRELSBZ_0665</t>
  </si>
  <si>
    <t>QLRELSBZ_0666</t>
  </si>
  <si>
    <t>QLRELSBZ_0519</t>
  </si>
  <si>
    <t>QLRELSBZ_0520</t>
  </si>
  <si>
    <t>QLRELSBZ_0659</t>
  </si>
  <si>
    <t>QLRELSBZ_0660</t>
  </si>
  <si>
    <t>QLRELSBZ_0653</t>
  </si>
  <si>
    <t>QLRELSBZ_0654</t>
  </si>
  <si>
    <t>QLRELSBZ_0651</t>
  </si>
  <si>
    <t>QLRELSBZ_0652</t>
  </si>
  <si>
    <t>QLRELSBZ_0649</t>
  </si>
  <si>
    <t>QLRELSBZ_0650</t>
  </si>
  <si>
    <t>QLRELSBZ_0604</t>
  </si>
  <si>
    <t>QLRELSBZ_0605</t>
  </si>
  <si>
    <t>QLRELSBZ_0606</t>
  </si>
  <si>
    <t>QLRELSBZ_0607</t>
  </si>
  <si>
    <t>QLRELSBZ_0523</t>
  </si>
  <si>
    <t>QLRELSBZ_0524</t>
  </si>
  <si>
    <t>QLRELSBZ_0509</t>
  </si>
  <si>
    <t>QLRELSBZ_0510</t>
  </si>
  <si>
    <t>QLRELSBZ_0527</t>
  </si>
  <si>
    <t>QLRELSBZ_0528</t>
  </si>
  <si>
    <t>QLRELSBZ_0543</t>
  </si>
  <si>
    <t>QLRELSBZ_0544</t>
  </si>
  <si>
    <t>Climatic_50</t>
  </si>
  <si>
    <t>QLRELSBZ_0545</t>
  </si>
  <si>
    <t>QLRELSBZ_0546</t>
  </si>
  <si>
    <t>QLRELSBZ_0535</t>
  </si>
  <si>
    <t>QLRELSBZ_0536</t>
  </si>
  <si>
    <t>QLRELSBZ_0553</t>
  </si>
  <si>
    <t>QLRELSBZ_0432</t>
  </si>
  <si>
    <t>QLRELSBZ_0433</t>
  </si>
  <si>
    <t>QLRELSBZ_0434</t>
  </si>
  <si>
    <t>QLRELSBZ_0661</t>
  </si>
  <si>
    <t>QLRELSBZ_0662</t>
  </si>
  <si>
    <t>QLRELSBZ_0657</t>
  </si>
  <si>
    <t>QLRELSBZ_0658</t>
  </si>
  <si>
    <t>QLRELSBZ_0647</t>
  </si>
  <si>
    <t>QLRELSBZ_0648</t>
  </si>
  <si>
    <t>CC42</t>
  </si>
  <si>
    <t>CC43</t>
  </si>
  <si>
    <t>CC44</t>
  </si>
  <si>
    <t>CC45</t>
  </si>
  <si>
    <t>CC46</t>
  </si>
  <si>
    <t>CC47</t>
  </si>
  <si>
    <t>CC48</t>
  </si>
  <si>
    <t>CC49</t>
  </si>
  <si>
    <t>CC50</t>
  </si>
  <si>
    <t>TS 12</t>
  </si>
  <si>
    <t>TS 13</t>
  </si>
  <si>
    <t>TS 14</t>
  </si>
  <si>
    <t>QLRELSBZ_0365</t>
  </si>
  <si>
    <t>QLRELSBZ_0795</t>
  </si>
  <si>
    <t>QLRELSBZ_0796</t>
  </si>
  <si>
    <t>Temperature system-Thermal Shock TSA-303EL-W</t>
  </si>
  <si>
    <t>QLRELSBZ_0827</t>
  </si>
  <si>
    <t>QLRELSBZ_0828</t>
  </si>
  <si>
    <t>CC02</t>
  </si>
  <si>
    <t>QLRELSBZ_0810</t>
  </si>
  <si>
    <t>QLRELSBZ_0811</t>
  </si>
  <si>
    <t>QLRELSBZ_0797</t>
  </si>
  <si>
    <t>QLRELSBZ_0798</t>
  </si>
  <si>
    <t>QLRELSBZ_0799</t>
  </si>
  <si>
    <t>QLRELSBZ_0800</t>
  </si>
  <si>
    <t>QLRELSBZ_0339</t>
  </si>
  <si>
    <t>QLRELSBZ_0332</t>
  </si>
  <si>
    <t>QLRELSBZ_0812</t>
  </si>
  <si>
    <t>QLRELSBZ_0813</t>
  </si>
  <si>
    <t>Climatic_51</t>
  </si>
  <si>
    <t>QLRELSBZ_0833</t>
  </si>
  <si>
    <t>QLRELSBZ_0834</t>
  </si>
  <si>
    <t>QLRELSBZ_0853</t>
  </si>
  <si>
    <t>QLRELSBZ_0860</t>
  </si>
  <si>
    <t>QLRELSBZ_0835</t>
  </si>
  <si>
    <t>Climatic_52</t>
  </si>
  <si>
    <t>QLRELSBZ_0862</t>
  </si>
  <si>
    <t>QLRELSBZ_0338</t>
  </si>
  <si>
    <t>QLRELSBZ_0333</t>
  </si>
  <si>
    <t>Climatic_53</t>
  </si>
  <si>
    <t>Thermal Shock_15</t>
  </si>
  <si>
    <t>QLRELSBZ_0861</t>
  </si>
  <si>
    <t>QLRELSBZ_0330</t>
  </si>
  <si>
    <t>QLRELSBZ_0323</t>
  </si>
  <si>
    <t>TS 15</t>
  </si>
  <si>
    <t>CC51</t>
  </si>
  <si>
    <t>CC52</t>
  </si>
  <si>
    <t>CC53</t>
  </si>
  <si>
    <t>Ahlborn Data Logger TESTO PtE</t>
  </si>
  <si>
    <t>Ahlborn Data Logger Testo PtE</t>
  </si>
  <si>
    <t>Ahlborn Data Logger MA24901</t>
  </si>
  <si>
    <t>Data Logger Testo PtE</t>
  </si>
  <si>
    <t>Ahlborn Data Logger ALMEMO MA2490</t>
  </si>
  <si>
    <t>Ahlborn Sensor FHAD36RIC105</t>
  </si>
  <si>
    <t>Sensor humidity/temperature FHAD36RIC105</t>
  </si>
  <si>
    <t>Sensor humidity/temperature  Testo 6610</t>
  </si>
  <si>
    <t>Data Logger Testo 6681</t>
  </si>
  <si>
    <t>Sensor humidity/temperature  Testo 6614</t>
  </si>
  <si>
    <t xml:space="preserve">Sensor humidity/temperature Testo 6614  </t>
  </si>
  <si>
    <t xml:space="preserve">Sensor humidity/temperature  Testo 6610 </t>
  </si>
  <si>
    <t>Ahlborn Data Logger MA43902</t>
  </si>
  <si>
    <t>Temperature and humidity system ARSF-0800-15</t>
  </si>
  <si>
    <t>Temperature and humidity system ARS-1100-5-E</t>
  </si>
  <si>
    <t>Temperature and humidity system WTS3-800/70/10-M</t>
  </si>
  <si>
    <t>Temperature and humidity system WTS 3-800/70/10-M</t>
  </si>
  <si>
    <t>Temperature and humidity system ARS-0390</t>
  </si>
  <si>
    <t>Temperature and humidity system ARS-0680</t>
  </si>
  <si>
    <t>Temperature and humidity system ShakeEvent C/1200/70/5/V</t>
  </si>
  <si>
    <t>Temperature and humidity system ClimeEvent C/1000/70a/3</t>
  </si>
  <si>
    <t xml:space="preserve">Temperature and humidity system VCS3 7245-3 H </t>
  </si>
  <si>
    <t>QLRELSBZ_0286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</si>
</sst>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mmmm\ d\,\ yyyy;@"/>
  </numFmts>
  <fonts count="11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0"/>
      <name val="Arial"/>
      <family val="2"/>
    </font>
    <font>
      <sz val="10"/>
      <color theme="1"/>
      <name val="Arial"/>
      <family val="2"/>
    </font>
    <font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4"/>
      <name val="Arial"/>
      <family val="2"/>
    </font>
    <font>
      <b/>
      <sz val="14"/>
      <color theme="1"/>
      <name val="Arial"/>
      <family val="2"/>
    </font>
    <font>
      <sz val="8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79998168889431442"/>
        <bgColor indexed="64"/>
      </patternFill>
    </fill>
  </fills>
  <borders count="4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theme="9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theme="1"/>
      </right>
      <top style="medium">
        <color indexed="64"/>
      </top>
      <bottom/>
      <diagonal/>
    </border>
    <border>
      <left style="medium">
        <color indexed="64"/>
      </left>
      <right style="medium">
        <color theme="1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theme="1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0" fontId="2" fillId="0" borderId="0"/>
    <xf numFmtId="0" fontId="7" fillId="0" borderId="0" applyNumberFormat="0" applyFill="0" applyBorder="0" applyAlignment="0" applyProtection="0"/>
  </cellStyleXfs>
  <cellXfs count="212">
    <xf numFmtId="0" fontId="0" fillId="0" borderId="0" xfId="0"/>
    <xf numFmtId="0" fontId="0" fillId="2" borderId="2" xfId="0" applyFill="1" applyBorder="1" applyAlignment="1">
      <alignment horizontal="center" vertical="center"/>
    </xf>
    <xf numFmtId="0" fontId="0" fillId="4" borderId="1" xfId="0" applyFill="1" applyBorder="1"/>
    <xf numFmtId="0" fontId="0" fillId="4" borderId="15" xfId="0" applyFill="1" applyBorder="1"/>
    <xf numFmtId="0" fontId="0" fillId="4" borderId="1" xfId="0" applyFill="1" applyBorder="1" applyAlignment="1">
      <alignment horizontal="center"/>
    </xf>
    <xf numFmtId="0" fontId="0" fillId="4" borderId="14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2" borderId="5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/>
    </xf>
    <xf numFmtId="0" fontId="0" fillId="2" borderId="6" xfId="0" applyFill="1" applyBorder="1" applyAlignment="1">
      <alignment horizontal="center" vertic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164" fontId="3" fillId="4" borderId="3" xfId="0" applyNumberFormat="1" applyFont="1" applyFill="1" applyBorder="1" applyAlignment="1">
      <alignment horizontal="center" vertical="center"/>
    </xf>
    <xf numFmtId="0" fontId="0" fillId="0" borderId="1" xfId="0" applyBorder="1"/>
    <xf numFmtId="0" fontId="0" fillId="4" borderId="1" xfId="0" applyFill="1" applyBorder="1" applyAlignment="1">
      <alignment horizontal="center" vertical="center"/>
    </xf>
    <xf numFmtId="0" fontId="0" fillId="0" borderId="25" xfId="0" applyBorder="1" applyProtection="1"/>
    <xf numFmtId="0" fontId="0" fillId="0" borderId="1" xfId="0" applyBorder="1" applyProtection="1"/>
    <xf numFmtId="0" fontId="0" fillId="0" borderId="0" xfId="0"/>
    <xf numFmtId="0" fontId="7" fillId="0" borderId="0" xfId="2"/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2" fillId="3" borderId="3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0" fontId="3" fillId="3" borderId="19" xfId="0" applyFont="1" applyFill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1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2" fillId="3" borderId="3" xfId="1" applyNumberFormat="1" applyFont="1" applyFill="1" applyBorder="1" applyAlignment="1">
      <alignment vertical="center"/>
    </xf>
    <xf numFmtId="0" fontId="3" fillId="3" borderId="3" xfId="0" applyFont="1" applyFill="1" applyBorder="1" applyAlignment="1"/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1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0" borderId="1" xfId="0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3" fillId="3" borderId="3" xfId="0" applyFont="1" applyFill="1" applyBorder="1" applyAlignment="1">
      <alignment horizontal="left"/>
    </xf>
    <xf numFmtId="1" fontId="2" fillId="3" borderId="1" xfId="1" applyNumberFormat="1" applyFont="1" applyFill="1" applyBorder="1" applyAlignment="1">
      <alignment horizontal="left" vertical="center"/>
    </xf>
    <xf numFmtId="164" fontId="3" fillId="3" borderId="1" xfId="0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1" fontId="3" fillId="0" borderId="1" xfId="0" applyNumberFormat="1" applyFont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0" fontId="3" fillId="3" borderId="19" xfId="0" applyFont="1" applyFill="1" applyBorder="1" applyAlignment="1">
      <alignment horizontal="left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1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2" fillId="3" borderId="1" xfId="1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3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left"/>
    </xf>
    <xf numFmtId="164" fontId="3" fillId="3" borderId="1" xfId="0" applyNumberFormat="1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left"/>
    </xf>
    <xf numFmtId="0" fontId="2" fillId="3" borderId="20" xfId="1" applyNumberFormat="1" applyFont="1" applyFill="1" applyBorder="1" applyAlignment="1">
      <alignment horizontal="left" vertical="center"/>
    </xf>
    <xf numFmtId="49" fontId="3" fillId="0" borderId="1" xfId="0" applyNumberFormat="1" applyFont="1" applyBorder="1" applyAlignment="1">
      <alignment horizontal="left" vertical="center"/>
    </xf>
    <xf numFmtId="0" fontId="0" fillId="0" borderId="0" xfId="0"/>
    <xf numFmtId="0" fontId="2" fillId="0" borderId="1" xfId="1" applyNumberFormat="1" applyFont="1" applyBorder="1" applyAlignment="1">
      <alignment horizontal="left" vertical="center"/>
    </xf>
    <xf numFmtId="0" fontId="2" fillId="3" borderId="1" xfId="1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/>
    </xf>
    <xf numFmtId="0" fontId="3" fillId="3" borderId="3" xfId="0" applyFont="1" applyFill="1" applyBorder="1" applyAlignment="1">
      <alignment horizontal="left"/>
    </xf>
    <xf numFmtId="164" fontId="3" fillId="3" borderId="1" xfId="0" applyNumberFormat="1" applyFont="1" applyFill="1" applyBorder="1" applyAlignment="1">
      <alignment horizontal="left" vertical="center"/>
    </xf>
    <xf numFmtId="0" fontId="5" fillId="2" borderId="18" xfId="0" applyFont="1" applyFill="1" applyBorder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 applyAlignment="1">
      <alignment horizontal="left" vertical="center"/>
    </xf>
    <xf numFmtId="0" fontId="3" fillId="3" borderId="3" xfId="0" applyFont="1" applyFill="1" applyBorder="1" applyAlignment="1"/>
    <xf numFmtId="1" fontId="3" fillId="3" borderId="1" xfId="0" applyNumberFormat="1" applyFont="1" applyFill="1" applyBorder="1" applyAlignment="1">
      <alignment horizontal="left"/>
    </xf>
    <xf numFmtId="0" fontId="5" fillId="2" borderId="22" xfId="0" applyFont="1" applyFill="1" applyBorder="1" applyAlignment="1">
      <alignment horizontal="left"/>
    </xf>
    <xf numFmtId="0" fontId="3" fillId="0" borderId="1" xfId="0" applyNumberFormat="1" applyFont="1" applyBorder="1" applyAlignment="1">
      <alignment horizontal="left"/>
    </xf>
    <xf numFmtId="0" fontId="0" fillId="10" borderId="0" xfId="0" applyFill="1"/>
    <xf numFmtId="0" fontId="3" fillId="5" borderId="1" xfId="0" applyFont="1" applyFill="1" applyBorder="1" applyAlignment="1">
      <alignment horizontal="left"/>
    </xf>
    <xf numFmtId="0" fontId="2" fillId="5" borderId="1" xfId="1" applyNumberFormat="1" applyFont="1" applyFill="1" applyBorder="1" applyAlignment="1">
      <alignment horizontal="left" vertical="center"/>
    </xf>
    <xf numFmtId="49" fontId="3" fillId="3" borderId="1" xfId="0" applyNumberFormat="1" applyFont="1" applyFill="1" applyBorder="1" applyAlignment="1">
      <alignment horizontal="left"/>
    </xf>
    <xf numFmtId="0" fontId="3" fillId="3" borderId="1" xfId="0" applyNumberFormat="1" applyFont="1" applyFill="1" applyBorder="1" applyAlignment="1">
      <alignment horizontal="left"/>
    </xf>
    <xf numFmtId="49" fontId="2" fillId="3" borderId="1" xfId="1" applyNumberFormat="1" applyFont="1" applyFill="1" applyBorder="1" applyAlignment="1">
      <alignment horizontal="left" vertical="center"/>
    </xf>
    <xf numFmtId="0" fontId="0" fillId="2" borderId="10" xfId="0" applyFill="1" applyBorder="1" applyAlignment="1">
      <alignment horizontal="center"/>
    </xf>
    <xf numFmtId="0" fontId="0" fillId="2" borderId="31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4" borderId="1" xfId="0" applyFont="1" applyFill="1" applyBorder="1" applyAlignment="1">
      <alignment horizontal="center"/>
    </xf>
    <xf numFmtId="0" fontId="0" fillId="4" borderId="15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left" vertical="center"/>
    </xf>
    <xf numFmtId="0" fontId="0" fillId="3" borderId="0" xfId="0" applyFill="1"/>
    <xf numFmtId="164" fontId="3" fillId="0" borderId="19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34" xfId="0" applyFill="1" applyBorder="1" applyAlignment="1">
      <alignment horizontal="center"/>
    </xf>
    <xf numFmtId="0" fontId="0" fillId="4" borderId="19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30" xfId="0" applyBorder="1"/>
    <xf numFmtId="0" fontId="0" fillId="0" borderId="0" xfId="0" applyAlignment="1">
      <alignment horizontal="center"/>
    </xf>
    <xf numFmtId="0" fontId="0" fillId="4" borderId="0" xfId="0" applyFill="1"/>
    <xf numFmtId="0" fontId="0" fillId="0" borderId="0" xfId="0" applyAlignment="1">
      <alignment horizontal="center" vertical="center"/>
    </xf>
    <xf numFmtId="0" fontId="0" fillId="2" borderId="17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4" borderId="19" xfId="0" applyFont="1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164" fontId="4" fillId="4" borderId="1" xfId="0" applyNumberFormat="1" applyFont="1" applyFill="1" applyBorder="1" applyAlignment="1">
      <alignment horizontal="left" vertical="center"/>
    </xf>
    <xf numFmtId="164" fontId="0" fillId="0" borderId="0" xfId="0" applyNumberFormat="1"/>
    <xf numFmtId="17" fontId="3" fillId="3" borderId="1" xfId="0" applyNumberFormat="1" applyFont="1" applyFill="1" applyBorder="1" applyAlignment="1">
      <alignment horizontal="left"/>
    </xf>
    <xf numFmtId="164" fontId="3" fillId="3" borderId="1" xfId="0" applyNumberFormat="1" applyFont="1" applyFill="1" applyBorder="1" applyAlignment="1">
      <alignment horizontal="left"/>
    </xf>
    <xf numFmtId="0" fontId="3" fillId="0" borderId="3" xfId="0" applyFont="1" applyBorder="1" applyAlignment="1">
      <alignment horizontal="left"/>
    </xf>
    <xf numFmtId="164" fontId="3" fillId="3" borderId="3" xfId="0" applyNumberFormat="1" applyFont="1" applyFill="1" applyBorder="1" applyAlignment="1">
      <alignment horizontal="left"/>
    </xf>
    <xf numFmtId="0" fontId="0" fillId="4" borderId="33" xfId="0" applyFill="1" applyBorder="1" applyAlignment="1">
      <alignment horizontal="center" vertical="center"/>
    </xf>
    <xf numFmtId="0" fontId="0" fillId="4" borderId="2" xfId="0" applyFill="1" applyBorder="1" applyAlignment="1">
      <alignment horizontal="center"/>
    </xf>
    <xf numFmtId="0" fontId="0" fillId="4" borderId="19" xfId="0" applyFill="1" applyBorder="1"/>
    <xf numFmtId="0" fontId="0" fillId="4" borderId="35" xfId="0" applyFill="1" applyBorder="1"/>
    <xf numFmtId="164" fontId="0" fillId="4" borderId="2" xfId="0" applyNumberFormat="1" applyFont="1" applyFill="1" applyBorder="1" applyAlignment="1">
      <alignment horizontal="center" vertical="center"/>
    </xf>
    <xf numFmtId="0" fontId="0" fillId="4" borderId="3" xfId="0" applyFill="1" applyBorder="1"/>
    <xf numFmtId="0" fontId="0" fillId="4" borderId="13" xfId="0" applyFill="1" applyBorder="1"/>
    <xf numFmtId="14" fontId="0" fillId="0" borderId="0" xfId="0" applyNumberFormat="1" applyAlignment="1">
      <alignment horizontal="center"/>
    </xf>
    <xf numFmtId="0" fontId="3" fillId="0" borderId="1" xfId="0" applyFont="1" applyBorder="1" applyAlignment="1">
      <alignment horizontal="center" vertical="center"/>
    </xf>
    <xf numFmtId="0" fontId="0" fillId="4" borderId="16" xfId="0" applyFont="1" applyFill="1" applyBorder="1" applyAlignment="1">
      <alignment horizontal="center"/>
    </xf>
    <xf numFmtId="0" fontId="0" fillId="4" borderId="3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/>
    </xf>
    <xf numFmtId="1" fontId="0" fillId="4" borderId="3" xfId="0" applyNumberFormat="1" applyFont="1" applyFill="1" applyBorder="1" applyAlignment="1">
      <alignment horizontal="center"/>
    </xf>
    <xf numFmtId="0" fontId="0" fillId="4" borderId="3" xfId="0" applyFont="1" applyFill="1" applyBorder="1"/>
    <xf numFmtId="0" fontId="0" fillId="4" borderId="13" xfId="0" applyFont="1" applyFill="1" applyBorder="1"/>
    <xf numFmtId="0" fontId="0" fillId="4" borderId="12" xfId="0" applyFont="1" applyFill="1" applyBorder="1" applyAlignment="1">
      <alignment horizontal="center"/>
    </xf>
    <xf numFmtId="0" fontId="0" fillId="4" borderId="13" xfId="0" applyFont="1" applyFill="1" applyBorder="1" applyAlignment="1">
      <alignment horizontal="center"/>
    </xf>
    <xf numFmtId="0" fontId="0" fillId="4" borderId="28" xfId="0" applyFont="1" applyFill="1" applyBorder="1" applyAlignment="1">
      <alignment horizontal="center"/>
    </xf>
    <xf numFmtId="0" fontId="0" fillId="4" borderId="14" xfId="0" applyFont="1" applyFill="1" applyBorder="1" applyAlignment="1">
      <alignment horizontal="center"/>
    </xf>
    <xf numFmtId="0" fontId="0" fillId="4" borderId="3" xfId="0" applyFont="1" applyFill="1" applyBorder="1" applyAlignment="1">
      <alignment horizontal="left"/>
    </xf>
    <xf numFmtId="0" fontId="0" fillId="4" borderId="13" xfId="0" applyFont="1" applyFill="1" applyBorder="1" applyAlignment="1">
      <alignment horizontal="left"/>
    </xf>
    <xf numFmtId="0" fontId="0" fillId="0" borderId="0" xfId="0" applyFont="1"/>
    <xf numFmtId="0" fontId="0" fillId="0" borderId="1" xfId="0" applyFont="1" applyBorder="1"/>
    <xf numFmtId="0" fontId="0" fillId="4" borderId="1" xfId="0" applyFont="1" applyFill="1" applyBorder="1"/>
    <xf numFmtId="0" fontId="0" fillId="2" borderId="1" xfId="0" applyFont="1" applyFill="1" applyBorder="1" applyAlignment="1">
      <alignment horizontal="center"/>
    </xf>
    <xf numFmtId="0" fontId="0" fillId="4" borderId="15" xfId="0" applyFont="1" applyFill="1" applyBorder="1"/>
    <xf numFmtId="0" fontId="0" fillId="0" borderId="36" xfId="0" applyFont="1" applyBorder="1"/>
    <xf numFmtId="0" fontId="0" fillId="0" borderId="36" xfId="0" applyBorder="1"/>
    <xf numFmtId="0" fontId="0" fillId="0" borderId="30" xfId="0" applyFont="1" applyBorder="1"/>
    <xf numFmtId="0" fontId="0" fillId="0" borderId="37" xfId="0" applyBorder="1"/>
    <xf numFmtId="0" fontId="0" fillId="0" borderId="29" xfId="0" applyFont="1" applyBorder="1"/>
    <xf numFmtId="0" fontId="0" fillId="0" borderId="38" xfId="0" applyBorder="1"/>
    <xf numFmtId="0" fontId="0" fillId="3" borderId="30" xfId="0" applyFill="1" applyBorder="1"/>
    <xf numFmtId="0" fontId="0" fillId="4" borderId="19" xfId="0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1" fontId="0" fillId="4" borderId="2" xfId="0" applyNumberFormat="1" applyFont="1" applyFill="1" applyBorder="1" applyAlignment="1">
      <alignment horizontal="center"/>
    </xf>
    <xf numFmtId="0" fontId="0" fillId="4" borderId="2" xfId="0" applyFont="1" applyFill="1" applyBorder="1" applyAlignment="1">
      <alignment horizontal="center"/>
    </xf>
    <xf numFmtId="0" fontId="0" fillId="4" borderId="39" xfId="0" applyFont="1" applyFill="1" applyBorder="1" applyAlignment="1">
      <alignment horizontal="center"/>
    </xf>
    <xf numFmtId="0" fontId="0" fillId="4" borderId="39" xfId="0" applyFill="1" applyBorder="1" applyAlignment="1">
      <alignment horizontal="center"/>
    </xf>
    <xf numFmtId="164" fontId="4" fillId="4" borderId="19" xfId="0" applyNumberFormat="1" applyFont="1" applyFill="1" applyBorder="1" applyAlignment="1">
      <alignment horizontal="left" vertic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40" xfId="0" applyFill="1" applyBorder="1" applyAlignment="1">
      <alignment horizontal="center"/>
    </xf>
    <xf numFmtId="0" fontId="0" fillId="4" borderId="41" xfId="0" applyFill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0" fillId="0" borderId="9" xfId="0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7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0" fillId="3" borderId="26" xfId="0" applyFill="1" applyBorder="1" applyAlignment="1">
      <alignment horizontal="center" vertical="center"/>
    </xf>
    <xf numFmtId="0" fontId="0" fillId="3" borderId="27" xfId="0" applyFill="1" applyBorder="1" applyAlignment="1">
      <alignment horizontal="center" vertical="center"/>
    </xf>
    <xf numFmtId="0" fontId="6" fillId="2" borderId="7" xfId="0" applyFont="1" applyFill="1" applyBorder="1" applyAlignment="1">
      <alignment horizontal="center"/>
    </xf>
    <xf numFmtId="0" fontId="6" fillId="2" borderId="8" xfId="0" applyFont="1" applyFill="1" applyBorder="1" applyAlignment="1">
      <alignment horizontal="center"/>
    </xf>
    <xf numFmtId="0" fontId="6" fillId="2" borderId="9" xfId="0" applyFont="1" applyFill="1" applyBorder="1" applyAlignment="1">
      <alignment horizontal="center"/>
    </xf>
    <xf numFmtId="0" fontId="6" fillId="2" borderId="0" xfId="0" applyFont="1" applyFill="1" applyAlignment="1">
      <alignment horizontal="center"/>
    </xf>
    <xf numFmtId="0" fontId="8" fillId="9" borderId="1" xfId="1" applyNumberFormat="1" applyFont="1" applyFill="1" applyBorder="1" applyAlignment="1">
      <alignment horizontal="center" vertical="center"/>
    </xf>
    <xf numFmtId="0" fontId="9" fillId="9" borderId="1" xfId="0" applyFont="1" applyFill="1" applyBorder="1" applyAlignment="1">
      <alignment horizontal="center"/>
    </xf>
    <xf numFmtId="0" fontId="6" fillId="2" borderId="23" xfId="0" applyFont="1" applyFill="1" applyBorder="1" applyAlignment="1">
      <alignment horizontal="center"/>
    </xf>
    <xf numFmtId="0" fontId="6" fillId="2" borderId="0" xfId="0" applyFont="1" applyFill="1" applyBorder="1" applyAlignment="1">
      <alignment horizontal="center"/>
    </xf>
    <xf numFmtId="0" fontId="6" fillId="2" borderId="24" xfId="0" applyFont="1" applyFill="1" applyBorder="1" applyAlignment="1">
      <alignment horizontal="center"/>
    </xf>
    <xf numFmtId="0" fontId="9" fillId="9" borderId="32" xfId="0" applyFont="1" applyFill="1" applyBorder="1" applyAlignment="1">
      <alignment horizontal="center"/>
    </xf>
    <xf numFmtId="0" fontId="9" fillId="9" borderId="21" xfId="0" applyFont="1" applyFill="1" applyBorder="1" applyAlignment="1">
      <alignment horizontal="center"/>
    </xf>
    <xf numFmtId="0" fontId="9" fillId="9" borderId="33" xfId="0" applyFont="1" applyFill="1" applyBorder="1" applyAlignment="1">
      <alignment horizontal="center"/>
    </xf>
  </cellXfs>
  <cellStyles count="3">
    <cellStyle name="Hyperlink" xfId="2" builtinId="8"/>
    <cellStyle name="Normal" xfId="0" builtinId="0"/>
    <cellStyle name="Normal 2" xfId="1" xr:uid="{00000000-0005-0000-0000-000002000000}"/>
  </cellStyles>
  <dxfs count="44">
    <dxf>
      <fill>
        <gradientFill degree="90">
          <stop position="0">
            <color theme="0"/>
          </stop>
          <stop position="1">
            <color rgb="FFFF0000"/>
          </stop>
        </gradientFill>
      </fill>
    </dxf>
    <dxf>
      <fill>
        <gradientFill degree="90">
          <stop position="0">
            <color theme="0"/>
          </stop>
          <stop position="1">
            <color rgb="FFFFFF00"/>
          </stop>
        </gradientFill>
      </fill>
    </dxf>
    <dxf>
      <fill>
        <gradientFill degree="90">
          <stop position="0">
            <color theme="0"/>
          </stop>
          <stop position="1">
            <color rgb="FF00B050"/>
          </stop>
        </gradient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gradientFill degree="90">
          <stop position="0">
            <color theme="0"/>
          </stop>
          <stop position="1">
            <color rgb="FFFF0000"/>
          </stop>
        </gradientFill>
      </fill>
    </dxf>
    <dxf>
      <fill>
        <gradientFill degree="90">
          <stop position="0">
            <color theme="0"/>
          </stop>
          <stop position="1">
            <color rgb="FFFFFF00"/>
          </stop>
        </gradientFill>
      </fill>
    </dxf>
    <dxf>
      <fill>
        <gradientFill degree="90">
          <stop position="0">
            <color theme="0"/>
          </stop>
          <stop position="1">
            <color rgb="FF00B050"/>
          </stop>
        </gradient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4" tint="0.79998168889431442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connections" Target="connection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externalLink" Target="externalLinks/externalLink1.xml"/><Relationship Id="rId79" Type="http://schemas.openxmlformats.org/officeDocument/2006/relationships/calcChain" Target="calcChain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hyperlink" Target="#'CC11'!A1"/><Relationship Id="rId18" Type="http://schemas.openxmlformats.org/officeDocument/2006/relationships/hyperlink" Target="#'CC16'!A1"/><Relationship Id="rId26" Type="http://schemas.openxmlformats.org/officeDocument/2006/relationships/hyperlink" Target="#'CC24'!A1"/><Relationship Id="rId39" Type="http://schemas.openxmlformats.org/officeDocument/2006/relationships/hyperlink" Target="#'TS9'!A1"/><Relationship Id="rId21" Type="http://schemas.openxmlformats.org/officeDocument/2006/relationships/hyperlink" Target="#'CC19'!A1"/><Relationship Id="rId34" Type="http://schemas.openxmlformats.org/officeDocument/2006/relationships/hyperlink" Target="#'TS4'!A1"/><Relationship Id="rId42" Type="http://schemas.openxmlformats.org/officeDocument/2006/relationships/hyperlink" Target="#CORROSION_01!A1"/><Relationship Id="rId47" Type="http://schemas.openxmlformats.org/officeDocument/2006/relationships/hyperlink" Target="#'CC29'!A1"/><Relationship Id="rId50" Type="http://schemas.openxmlformats.org/officeDocument/2006/relationships/hyperlink" Target="#'CC32'!A1"/><Relationship Id="rId55" Type="http://schemas.openxmlformats.org/officeDocument/2006/relationships/hyperlink" Target="#'CC38'!A1"/><Relationship Id="rId63" Type="http://schemas.openxmlformats.org/officeDocument/2006/relationships/hyperlink" Target="#'CC46'!A1"/><Relationship Id="rId68" Type="http://schemas.openxmlformats.org/officeDocument/2006/relationships/hyperlink" Target="#'TS13'!A1"/><Relationship Id="rId7" Type="http://schemas.openxmlformats.org/officeDocument/2006/relationships/hyperlink" Target="#'CC05'!A1"/><Relationship Id="rId2" Type="http://schemas.openxmlformats.org/officeDocument/2006/relationships/hyperlink" Target="#'CC01'!A1"/><Relationship Id="rId16" Type="http://schemas.openxmlformats.org/officeDocument/2006/relationships/hyperlink" Target="#'CC14'!A1"/><Relationship Id="rId29" Type="http://schemas.openxmlformats.org/officeDocument/2006/relationships/hyperlink" Target="#'CC27'!A1"/><Relationship Id="rId1" Type="http://schemas.openxmlformats.org/officeDocument/2006/relationships/image" Target="../media/image6.png"/><Relationship Id="rId6" Type="http://schemas.openxmlformats.org/officeDocument/2006/relationships/hyperlink" Target="#'CC04'!A1"/><Relationship Id="rId11" Type="http://schemas.openxmlformats.org/officeDocument/2006/relationships/hyperlink" Target="#'CC09'!A1"/><Relationship Id="rId24" Type="http://schemas.openxmlformats.org/officeDocument/2006/relationships/hyperlink" Target="#'CC22'!A1"/><Relationship Id="rId32" Type="http://schemas.openxmlformats.org/officeDocument/2006/relationships/image" Target="../media/image8.png"/><Relationship Id="rId37" Type="http://schemas.openxmlformats.org/officeDocument/2006/relationships/hyperlink" Target="#'TS7'!A1"/><Relationship Id="rId40" Type="http://schemas.openxmlformats.org/officeDocument/2006/relationships/hyperlink" Target="#'TS10'!A1"/><Relationship Id="rId45" Type="http://schemas.openxmlformats.org/officeDocument/2006/relationships/hyperlink" Target="#'SHAKER RELATED'!A1"/><Relationship Id="rId53" Type="http://schemas.openxmlformats.org/officeDocument/2006/relationships/hyperlink" Target="#'CC36'!A1"/><Relationship Id="rId58" Type="http://schemas.openxmlformats.org/officeDocument/2006/relationships/hyperlink" Target="#'CC41'!A1"/><Relationship Id="rId66" Type="http://schemas.openxmlformats.org/officeDocument/2006/relationships/hyperlink" Target="#'CC49'!A1"/><Relationship Id="rId5" Type="http://schemas.openxmlformats.org/officeDocument/2006/relationships/hyperlink" Target="#'CC03'!A1"/><Relationship Id="rId15" Type="http://schemas.openxmlformats.org/officeDocument/2006/relationships/hyperlink" Target="#'CC13'!A1"/><Relationship Id="rId23" Type="http://schemas.openxmlformats.org/officeDocument/2006/relationships/hyperlink" Target="#'CC21'!A1"/><Relationship Id="rId28" Type="http://schemas.openxmlformats.org/officeDocument/2006/relationships/hyperlink" Target="#'CC26'!A1"/><Relationship Id="rId36" Type="http://schemas.openxmlformats.org/officeDocument/2006/relationships/hyperlink" Target="#'TS6'!A1"/><Relationship Id="rId49" Type="http://schemas.openxmlformats.org/officeDocument/2006/relationships/hyperlink" Target="#'CC31'!A1"/><Relationship Id="rId57" Type="http://schemas.openxmlformats.org/officeDocument/2006/relationships/hyperlink" Target="#'CC40'!A1"/><Relationship Id="rId61" Type="http://schemas.openxmlformats.org/officeDocument/2006/relationships/hyperlink" Target="#'CC44'!A1"/><Relationship Id="rId10" Type="http://schemas.openxmlformats.org/officeDocument/2006/relationships/hyperlink" Target="#'CC08'!A1"/><Relationship Id="rId19" Type="http://schemas.openxmlformats.org/officeDocument/2006/relationships/hyperlink" Target="#'CC17'!A1"/><Relationship Id="rId31" Type="http://schemas.openxmlformats.org/officeDocument/2006/relationships/hyperlink" Target="#'TS2'!A1"/><Relationship Id="rId44" Type="http://schemas.openxmlformats.org/officeDocument/2006/relationships/hyperlink" Target="#CORROSION_02!A1"/><Relationship Id="rId52" Type="http://schemas.openxmlformats.org/officeDocument/2006/relationships/hyperlink" Target="#'CC35'!A1"/><Relationship Id="rId60" Type="http://schemas.openxmlformats.org/officeDocument/2006/relationships/hyperlink" Target="#'CC43'!A1"/><Relationship Id="rId65" Type="http://schemas.openxmlformats.org/officeDocument/2006/relationships/hyperlink" Target="#'CC48'!A1"/><Relationship Id="rId4" Type="http://schemas.openxmlformats.org/officeDocument/2006/relationships/hyperlink" Target="#'CC02'!A1"/><Relationship Id="rId9" Type="http://schemas.openxmlformats.org/officeDocument/2006/relationships/hyperlink" Target="#'CC07'!A1"/><Relationship Id="rId14" Type="http://schemas.openxmlformats.org/officeDocument/2006/relationships/hyperlink" Target="#'CC12'!A1"/><Relationship Id="rId22" Type="http://schemas.openxmlformats.org/officeDocument/2006/relationships/hyperlink" Target="#'CC20'!A1"/><Relationship Id="rId27" Type="http://schemas.openxmlformats.org/officeDocument/2006/relationships/hyperlink" Target="#'CC25'!A1"/><Relationship Id="rId30" Type="http://schemas.openxmlformats.org/officeDocument/2006/relationships/hyperlink" Target="#'CC28'!A1"/><Relationship Id="rId35" Type="http://schemas.openxmlformats.org/officeDocument/2006/relationships/hyperlink" Target="#'TS5'!A1"/><Relationship Id="rId43" Type="http://schemas.openxmlformats.org/officeDocument/2006/relationships/image" Target="../media/image9.png"/><Relationship Id="rId48" Type="http://schemas.openxmlformats.org/officeDocument/2006/relationships/hyperlink" Target="#'CC30'!A1"/><Relationship Id="rId56" Type="http://schemas.openxmlformats.org/officeDocument/2006/relationships/hyperlink" Target="#'CC39'!A1"/><Relationship Id="rId64" Type="http://schemas.openxmlformats.org/officeDocument/2006/relationships/hyperlink" Target="#'CC47'!A1"/><Relationship Id="rId69" Type="http://schemas.openxmlformats.org/officeDocument/2006/relationships/hyperlink" Target="#'TS14'!A1"/><Relationship Id="rId8" Type="http://schemas.openxmlformats.org/officeDocument/2006/relationships/hyperlink" Target="#'CC06'!A1"/><Relationship Id="rId51" Type="http://schemas.openxmlformats.org/officeDocument/2006/relationships/hyperlink" Target="#'CC34'!A1"/><Relationship Id="rId3" Type="http://schemas.openxmlformats.org/officeDocument/2006/relationships/image" Target="../media/image7.png"/><Relationship Id="rId12" Type="http://schemas.openxmlformats.org/officeDocument/2006/relationships/hyperlink" Target="#'CC10'!A1"/><Relationship Id="rId17" Type="http://schemas.openxmlformats.org/officeDocument/2006/relationships/hyperlink" Target="#'CC15'!A1"/><Relationship Id="rId25" Type="http://schemas.openxmlformats.org/officeDocument/2006/relationships/hyperlink" Target="#'CC23'!A1"/><Relationship Id="rId33" Type="http://schemas.openxmlformats.org/officeDocument/2006/relationships/hyperlink" Target="#'TS3'!A1"/><Relationship Id="rId38" Type="http://schemas.openxmlformats.org/officeDocument/2006/relationships/hyperlink" Target="#'TS8'!A1"/><Relationship Id="rId46" Type="http://schemas.openxmlformats.org/officeDocument/2006/relationships/image" Target="../media/image10.jpeg"/><Relationship Id="rId59" Type="http://schemas.openxmlformats.org/officeDocument/2006/relationships/hyperlink" Target="#'CC42'!A1"/><Relationship Id="rId67" Type="http://schemas.openxmlformats.org/officeDocument/2006/relationships/hyperlink" Target="#'TS12'!A1"/><Relationship Id="rId20" Type="http://schemas.openxmlformats.org/officeDocument/2006/relationships/hyperlink" Target="#'CC18'!A1"/><Relationship Id="rId41" Type="http://schemas.openxmlformats.org/officeDocument/2006/relationships/hyperlink" Target="#'TS11'!A1"/><Relationship Id="rId54" Type="http://schemas.openxmlformats.org/officeDocument/2006/relationships/hyperlink" Target="#'CC37'!A1"/><Relationship Id="rId62" Type="http://schemas.openxmlformats.org/officeDocument/2006/relationships/hyperlink" Target="#'CC45'!A1"/><Relationship Id="rId70" Type="http://schemas.openxmlformats.org/officeDocument/2006/relationships/hyperlink" Target="#'CC50'!A1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hyperlink" Target="#Layout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57150</xdr:colOff>
      <xdr:row>0</xdr:row>
      <xdr:rowOff>57150</xdr:rowOff>
    </xdr:from>
    <xdr:to>
      <xdr:col>17</xdr:col>
      <xdr:colOff>701111</xdr:colOff>
      <xdr:row>3</xdr:row>
      <xdr:rowOff>137097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810875" y="57150"/>
          <a:ext cx="2785181" cy="643827"/>
        </a:xfrm>
        <a:prstGeom prst="rect">
          <a:avLst/>
        </a:prstGeom>
      </xdr:spPr>
    </xdr:pic>
    <xdr:clientData/>
  </xdr:twoCellAnchor>
  <xdr:twoCellAnchor editAs="oneCell">
    <xdr:from>
      <xdr:col>1</xdr:col>
      <xdr:colOff>13334</xdr:colOff>
      <xdr:row>0</xdr:row>
      <xdr:rowOff>38416</xdr:rowOff>
    </xdr:from>
    <xdr:to>
      <xdr:col>2</xdr:col>
      <xdr:colOff>283844</xdr:colOff>
      <xdr:row>3</xdr:row>
      <xdr:rowOff>171977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394" y="38416"/>
          <a:ext cx="1868805" cy="670771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0</xdr:row>
      <xdr:rowOff>0</xdr:rowOff>
    </xdr:from>
    <xdr:to>
      <xdr:col>2</xdr:col>
      <xdr:colOff>1883189</xdr:colOff>
      <xdr:row>3</xdr:row>
      <xdr:rowOff>173355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EE135BB-BC3F-4B6E-84AB-7447DDC07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4580" y="0"/>
          <a:ext cx="1606964" cy="73152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1472565</xdr:colOff>
      <xdr:row>3</xdr:row>
      <xdr:rowOff>171276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E62699-E610-4F47-AD30-B2DE33271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70221" y="0"/>
          <a:ext cx="1508759" cy="731346"/>
        </a:xfrm>
        <a:prstGeom prst="rect">
          <a:avLst/>
        </a:prstGeom>
      </xdr:spPr>
    </xdr:pic>
    <xdr:clientData/>
  </xdr:twoCellAnchor>
  <xdr:twoCellAnchor editAs="oneCell">
    <xdr:from>
      <xdr:col>18</xdr:col>
      <xdr:colOff>22860</xdr:colOff>
      <xdr:row>0</xdr:row>
      <xdr:rowOff>7620</xdr:rowOff>
    </xdr:from>
    <xdr:to>
      <xdr:col>18</xdr:col>
      <xdr:colOff>815340</xdr:colOff>
      <xdr:row>3</xdr:row>
      <xdr:rowOff>132018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42EB74F-3659-4F62-B691-107BE6AE29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86420" y="7620"/>
          <a:ext cx="800100" cy="6844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925CB0A-A0E2-40C7-AB56-AEEFBA4BACA1}"/>
            </a:ext>
          </a:extLst>
        </xdr:cNvPr>
        <xdr:cNvSpPr/>
      </xdr:nvSpPr>
      <xdr:spPr>
        <a:xfrm>
          <a:off x="548640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85BA3A6-716E-4F5A-B4FC-158F0C4C008A}"/>
            </a:ext>
          </a:extLst>
        </xdr:cNvPr>
        <xdr:cNvSpPr/>
      </xdr:nvSpPr>
      <xdr:spPr>
        <a:xfrm>
          <a:off x="548640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D9CB92D-04D7-402D-B1A5-E719B834E74E}"/>
            </a:ext>
          </a:extLst>
        </xdr:cNvPr>
        <xdr:cNvSpPr/>
      </xdr:nvSpPr>
      <xdr:spPr>
        <a:xfrm>
          <a:off x="548640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1E1B4EC-63BB-45A1-AD6B-4012CBBA205F}"/>
            </a:ext>
          </a:extLst>
        </xdr:cNvPr>
        <xdr:cNvSpPr/>
      </xdr:nvSpPr>
      <xdr:spPr>
        <a:xfrm>
          <a:off x="53263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6326A2C-90E2-4005-98FB-6FBBACD22D1D}"/>
            </a:ext>
          </a:extLst>
        </xdr:cNvPr>
        <xdr:cNvSpPr/>
      </xdr:nvSpPr>
      <xdr:spPr>
        <a:xfrm>
          <a:off x="53263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E43441-E916-482B-82ED-3C012E7005ED}"/>
            </a:ext>
          </a:extLst>
        </xdr:cNvPr>
        <xdr:cNvSpPr/>
      </xdr:nvSpPr>
      <xdr:spPr>
        <a:xfrm>
          <a:off x="53263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0DCD57D-87DD-4994-BB99-772F11DBEB74}"/>
            </a:ext>
          </a:extLst>
        </xdr:cNvPr>
        <xdr:cNvSpPr/>
      </xdr:nvSpPr>
      <xdr:spPr>
        <a:xfrm>
          <a:off x="576072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SpPr/>
      </xdr:nvSpPr>
      <xdr:spPr>
        <a:xfrm>
          <a:off x="5353050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121920</xdr:colOff>
      <xdr:row>0</xdr:row>
      <xdr:rowOff>0</xdr:rowOff>
    </xdr:from>
    <xdr:to>
      <xdr:col>70</xdr:col>
      <xdr:colOff>21064</xdr:colOff>
      <xdr:row>155</xdr:row>
      <xdr:rowOff>69273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EBF4C-EB2C-4685-A070-85DD6F1B94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843"/>
        <a:stretch/>
      </xdr:blipFill>
      <xdr:spPr>
        <a:xfrm>
          <a:off x="12313920" y="0"/>
          <a:ext cx="30379144" cy="28415673"/>
        </a:xfrm>
        <a:prstGeom prst="rect">
          <a:avLst/>
        </a:prstGeom>
      </xdr:spPr>
    </xdr:pic>
    <xdr:clientData/>
  </xdr:twoCellAnchor>
  <xdr:twoCellAnchor editAs="oneCell">
    <xdr:from>
      <xdr:col>64</xdr:col>
      <xdr:colOff>465859</xdr:colOff>
      <xdr:row>120</xdr:row>
      <xdr:rowOff>129888</xdr:rowOff>
    </xdr:from>
    <xdr:to>
      <xdr:col>66</xdr:col>
      <xdr:colOff>526472</xdr:colOff>
      <xdr:row>127</xdr:row>
      <xdr:rowOff>96668</xdr:rowOff>
    </xdr:to>
    <xdr:pic>
      <xdr:nvPicPr>
        <xdr:cNvPr id="3" name="Picture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43F5863-5A29-4D6D-B078-322F05BC1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80259" y="21742979"/>
          <a:ext cx="1279813" cy="1227544"/>
        </a:xfrm>
        <a:prstGeom prst="rect">
          <a:avLst/>
        </a:prstGeom>
      </xdr:spPr>
    </xdr:pic>
    <xdr:clientData/>
  </xdr:twoCellAnchor>
  <xdr:twoCellAnchor>
    <xdr:from>
      <xdr:col>65</xdr:col>
      <xdr:colOff>11778</xdr:colOff>
      <xdr:row>118</xdr:row>
      <xdr:rowOff>89362</xdr:rowOff>
    </xdr:from>
    <xdr:to>
      <xdr:col>66</xdr:col>
      <xdr:colOff>401782</xdr:colOff>
      <xdr:row>120</xdr:row>
      <xdr:rowOff>110836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66387CB-0F9C-43A3-B62B-845CDDD876C3}"/>
            </a:ext>
          </a:extLst>
        </xdr:cNvPr>
        <xdr:cNvSpPr txBox="1"/>
      </xdr:nvSpPr>
      <xdr:spPr>
        <a:xfrm>
          <a:off x="39635778" y="21342235"/>
          <a:ext cx="999604" cy="381692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100" b="1"/>
            <a:t>Climatic_01</a:t>
          </a:r>
          <a:endParaRPr lang="en-US" sz="1100" b="1"/>
        </a:p>
      </xdr:txBody>
    </xdr:sp>
    <xdr:clientData/>
  </xdr:twoCellAnchor>
  <xdr:twoCellAnchor editAs="oneCell">
    <xdr:from>
      <xdr:col>50</xdr:col>
      <xdr:colOff>540328</xdr:colOff>
      <xdr:row>104</xdr:row>
      <xdr:rowOff>69273</xdr:rowOff>
    </xdr:from>
    <xdr:to>
      <xdr:col>52</xdr:col>
      <xdr:colOff>429491</xdr:colOff>
      <xdr:row>110</xdr:row>
      <xdr:rowOff>96981</xdr:rowOff>
    </xdr:to>
    <xdr:pic>
      <xdr:nvPicPr>
        <xdr:cNvPr id="5" name="Picture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4C0380F-1F56-42A6-9082-C888850A2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0328" y="18800618"/>
          <a:ext cx="1108363" cy="1108363"/>
        </a:xfrm>
        <a:prstGeom prst="rect">
          <a:avLst/>
        </a:prstGeom>
      </xdr:spPr>
    </xdr:pic>
    <xdr:clientData/>
  </xdr:twoCellAnchor>
  <xdr:twoCellAnchor editAs="oneCell">
    <xdr:from>
      <xdr:col>63</xdr:col>
      <xdr:colOff>568037</xdr:colOff>
      <xdr:row>105</xdr:row>
      <xdr:rowOff>13853</xdr:rowOff>
    </xdr:from>
    <xdr:to>
      <xdr:col>65</xdr:col>
      <xdr:colOff>360218</xdr:colOff>
      <xdr:row>110</xdr:row>
      <xdr:rowOff>124689</xdr:rowOff>
    </xdr:to>
    <xdr:pic>
      <xdr:nvPicPr>
        <xdr:cNvPr id="6" name="Picture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601C5E0-1011-4A0B-BA5C-F8B440BD5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72837" y="18925308"/>
          <a:ext cx="1011381" cy="1011381"/>
        </a:xfrm>
        <a:prstGeom prst="rect">
          <a:avLst/>
        </a:prstGeom>
      </xdr:spPr>
    </xdr:pic>
    <xdr:clientData/>
  </xdr:twoCellAnchor>
  <xdr:twoCellAnchor editAs="oneCell">
    <xdr:from>
      <xdr:col>53</xdr:col>
      <xdr:colOff>360216</xdr:colOff>
      <xdr:row>104</xdr:row>
      <xdr:rowOff>83125</xdr:rowOff>
    </xdr:from>
    <xdr:to>
      <xdr:col>55</xdr:col>
      <xdr:colOff>180108</xdr:colOff>
      <xdr:row>110</xdr:row>
      <xdr:rowOff>41562</xdr:rowOff>
    </xdr:to>
    <xdr:pic>
      <xdr:nvPicPr>
        <xdr:cNvPr id="7" name="Picture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670BB156-7F51-4BD3-909B-3E1F4D608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9016" y="18814470"/>
          <a:ext cx="1039092" cy="1039092"/>
        </a:xfrm>
        <a:prstGeom prst="rect">
          <a:avLst/>
        </a:prstGeom>
      </xdr:spPr>
    </xdr:pic>
    <xdr:clientData/>
  </xdr:twoCellAnchor>
  <xdr:twoCellAnchor editAs="oneCell">
    <xdr:from>
      <xdr:col>47</xdr:col>
      <xdr:colOff>55417</xdr:colOff>
      <xdr:row>138</xdr:row>
      <xdr:rowOff>110836</xdr:rowOff>
    </xdr:from>
    <xdr:to>
      <xdr:col>48</xdr:col>
      <xdr:colOff>609599</xdr:colOff>
      <xdr:row>145</xdr:row>
      <xdr:rowOff>13855</xdr:rowOff>
    </xdr:to>
    <xdr:pic>
      <xdr:nvPicPr>
        <xdr:cNvPr id="8" name="Picture 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C7CB0D74-0050-4B22-B8B3-3BFB69F09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06617" y="24965891"/>
          <a:ext cx="1163782" cy="1163782"/>
        </a:xfrm>
        <a:prstGeom prst="rect">
          <a:avLst/>
        </a:prstGeom>
      </xdr:spPr>
    </xdr:pic>
    <xdr:clientData/>
  </xdr:twoCellAnchor>
  <xdr:twoCellAnchor editAs="oneCell">
    <xdr:from>
      <xdr:col>58</xdr:col>
      <xdr:colOff>180108</xdr:colOff>
      <xdr:row>121</xdr:row>
      <xdr:rowOff>13855</xdr:rowOff>
    </xdr:from>
    <xdr:to>
      <xdr:col>60</xdr:col>
      <xdr:colOff>124689</xdr:colOff>
      <xdr:row>127</xdr:row>
      <xdr:rowOff>96981</xdr:rowOff>
    </xdr:to>
    <xdr:pic>
      <xdr:nvPicPr>
        <xdr:cNvPr id="9" name="Picture 8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5075C1EB-72D2-4435-979D-19CB59758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536908" y="21807055"/>
          <a:ext cx="1163781" cy="1163781"/>
        </a:xfrm>
        <a:prstGeom prst="rect">
          <a:avLst/>
        </a:prstGeom>
      </xdr:spPr>
    </xdr:pic>
    <xdr:clientData/>
  </xdr:twoCellAnchor>
  <xdr:twoCellAnchor editAs="oneCell">
    <xdr:from>
      <xdr:col>53</xdr:col>
      <xdr:colOff>346363</xdr:colOff>
      <xdr:row>50</xdr:row>
      <xdr:rowOff>110836</xdr:rowOff>
    </xdr:from>
    <xdr:to>
      <xdr:col>55</xdr:col>
      <xdr:colOff>304799</xdr:colOff>
      <xdr:row>57</xdr:row>
      <xdr:rowOff>27709</xdr:rowOff>
    </xdr:to>
    <xdr:pic>
      <xdr:nvPicPr>
        <xdr:cNvPr id="10" name="Picture 9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CEF228DD-4F94-43ED-93AD-5C7FAC064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55163" y="9116291"/>
          <a:ext cx="1177636" cy="1177636"/>
        </a:xfrm>
        <a:prstGeom prst="rect">
          <a:avLst/>
        </a:prstGeom>
      </xdr:spPr>
    </xdr:pic>
    <xdr:clientData/>
  </xdr:twoCellAnchor>
  <xdr:twoCellAnchor editAs="oneCell">
    <xdr:from>
      <xdr:col>55</xdr:col>
      <xdr:colOff>581891</xdr:colOff>
      <xdr:row>104</xdr:row>
      <xdr:rowOff>96980</xdr:rowOff>
    </xdr:from>
    <xdr:to>
      <xdr:col>57</xdr:col>
      <xdr:colOff>387930</xdr:colOff>
      <xdr:row>110</xdr:row>
      <xdr:rowOff>41564</xdr:rowOff>
    </xdr:to>
    <xdr:pic>
      <xdr:nvPicPr>
        <xdr:cNvPr id="11" name="Picture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DFF83FF-C64B-4904-8E5C-63DA28809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09891" y="18828325"/>
          <a:ext cx="1025239" cy="1025239"/>
        </a:xfrm>
        <a:prstGeom prst="rect">
          <a:avLst/>
        </a:prstGeom>
      </xdr:spPr>
    </xdr:pic>
    <xdr:clientData/>
  </xdr:twoCellAnchor>
  <xdr:twoCellAnchor editAs="oneCell">
    <xdr:from>
      <xdr:col>66</xdr:col>
      <xdr:colOff>415635</xdr:colOff>
      <xdr:row>104</xdr:row>
      <xdr:rowOff>110836</xdr:rowOff>
    </xdr:from>
    <xdr:to>
      <xdr:col>68</xdr:col>
      <xdr:colOff>166252</xdr:colOff>
      <xdr:row>109</xdr:row>
      <xdr:rowOff>180107</xdr:rowOff>
    </xdr:to>
    <xdr:pic>
      <xdr:nvPicPr>
        <xdr:cNvPr id="12" name="Picture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32B93BA2-2A35-477B-B0B0-508A1EC18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49235" y="18842181"/>
          <a:ext cx="969817" cy="969817"/>
        </a:xfrm>
        <a:prstGeom prst="rect">
          <a:avLst/>
        </a:prstGeom>
      </xdr:spPr>
    </xdr:pic>
    <xdr:clientData/>
  </xdr:twoCellAnchor>
  <xdr:twoCellAnchor editAs="oneCell">
    <xdr:from>
      <xdr:col>61</xdr:col>
      <xdr:colOff>235527</xdr:colOff>
      <xdr:row>104</xdr:row>
      <xdr:rowOff>152399</xdr:rowOff>
    </xdr:from>
    <xdr:to>
      <xdr:col>62</xdr:col>
      <xdr:colOff>512618</xdr:colOff>
      <xdr:row>111</xdr:row>
      <xdr:rowOff>45275</xdr:rowOff>
    </xdr:to>
    <xdr:pic>
      <xdr:nvPicPr>
        <xdr:cNvPr id="13" name="Picture 1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D9DD2051-209B-44F1-8472-5BAA0EA7B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21127" y="18883744"/>
          <a:ext cx="886691" cy="1153640"/>
        </a:xfrm>
        <a:prstGeom prst="rect">
          <a:avLst/>
        </a:prstGeom>
      </xdr:spPr>
    </xdr:pic>
    <xdr:clientData/>
  </xdr:twoCellAnchor>
  <xdr:twoCellAnchor editAs="oneCell">
    <xdr:from>
      <xdr:col>37</xdr:col>
      <xdr:colOff>152399</xdr:colOff>
      <xdr:row>138</xdr:row>
      <xdr:rowOff>166254</xdr:rowOff>
    </xdr:from>
    <xdr:to>
      <xdr:col>38</xdr:col>
      <xdr:colOff>512617</xdr:colOff>
      <xdr:row>144</xdr:row>
      <xdr:rowOff>55418</xdr:rowOff>
    </xdr:to>
    <xdr:pic>
      <xdr:nvPicPr>
        <xdr:cNvPr id="14" name="Picture 1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0C436A85-1693-4DD7-A9F0-0FECC857A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07599" y="25021309"/>
          <a:ext cx="969818" cy="969818"/>
        </a:xfrm>
        <a:prstGeom prst="rect">
          <a:avLst/>
        </a:prstGeom>
      </xdr:spPr>
    </xdr:pic>
    <xdr:clientData/>
  </xdr:twoCellAnchor>
  <xdr:twoCellAnchor editAs="oneCell">
    <xdr:from>
      <xdr:col>57</xdr:col>
      <xdr:colOff>263236</xdr:colOff>
      <xdr:row>138</xdr:row>
      <xdr:rowOff>152400</xdr:rowOff>
    </xdr:from>
    <xdr:to>
      <xdr:col>59</xdr:col>
      <xdr:colOff>110836</xdr:colOff>
      <xdr:row>144</xdr:row>
      <xdr:rowOff>138546</xdr:rowOff>
    </xdr:to>
    <xdr:pic>
      <xdr:nvPicPr>
        <xdr:cNvPr id="15" name="Picture 14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66781BF6-5209-41C4-AC17-DA73B960D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10436" y="2500745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61</xdr:col>
      <xdr:colOff>0</xdr:colOff>
      <xdr:row>120</xdr:row>
      <xdr:rowOff>166255</xdr:rowOff>
    </xdr:from>
    <xdr:to>
      <xdr:col>62</xdr:col>
      <xdr:colOff>471053</xdr:colOff>
      <xdr:row>126</xdr:row>
      <xdr:rowOff>166255</xdr:rowOff>
    </xdr:to>
    <xdr:pic>
      <xdr:nvPicPr>
        <xdr:cNvPr id="16" name="Picture 15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4E9E445C-FC4F-43F3-BE27-3B3C4872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85600" y="21779346"/>
          <a:ext cx="1080653" cy="1080654"/>
        </a:xfrm>
        <a:prstGeom prst="rect">
          <a:avLst/>
        </a:prstGeom>
      </xdr:spPr>
    </xdr:pic>
    <xdr:clientData/>
  </xdr:twoCellAnchor>
  <xdr:twoCellAnchor editAs="oneCell">
    <xdr:from>
      <xdr:col>64</xdr:col>
      <xdr:colOff>274321</xdr:colOff>
      <xdr:row>50</xdr:row>
      <xdr:rowOff>83127</xdr:rowOff>
    </xdr:from>
    <xdr:to>
      <xdr:col>66</xdr:col>
      <xdr:colOff>205047</xdr:colOff>
      <xdr:row>56</xdr:row>
      <xdr:rowOff>152401</xdr:rowOff>
    </xdr:to>
    <xdr:pic>
      <xdr:nvPicPr>
        <xdr:cNvPr id="17" name="Picture 16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B6E643CC-C075-4683-8AEF-562E82735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88721" y="9088582"/>
          <a:ext cx="1149926" cy="1149928"/>
        </a:xfrm>
        <a:prstGeom prst="rect">
          <a:avLst/>
        </a:prstGeom>
      </xdr:spPr>
    </xdr:pic>
    <xdr:clientData/>
  </xdr:twoCellAnchor>
  <xdr:twoCellAnchor editAs="oneCell">
    <xdr:from>
      <xdr:col>58</xdr:col>
      <xdr:colOff>304798</xdr:colOff>
      <xdr:row>105</xdr:row>
      <xdr:rowOff>13853</xdr:rowOff>
    </xdr:from>
    <xdr:to>
      <xdr:col>60</xdr:col>
      <xdr:colOff>69271</xdr:colOff>
      <xdr:row>110</xdr:row>
      <xdr:rowOff>96981</xdr:rowOff>
    </xdr:to>
    <xdr:pic>
      <xdr:nvPicPr>
        <xdr:cNvPr id="18" name="Picture 1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89F96936-ACC3-48F1-B628-9967BEB3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661598" y="18925308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60</xdr:col>
      <xdr:colOff>387926</xdr:colOff>
      <xdr:row>136</xdr:row>
      <xdr:rowOff>96981</xdr:rowOff>
    </xdr:from>
    <xdr:to>
      <xdr:col>62</xdr:col>
      <xdr:colOff>152399</xdr:colOff>
      <xdr:row>142</xdr:row>
      <xdr:rowOff>-1</xdr:rowOff>
    </xdr:to>
    <xdr:pic>
      <xdr:nvPicPr>
        <xdr:cNvPr id="19" name="Picture 18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FE00B9C-1500-4D2B-838F-243D351CA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63926" y="24591817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50</xdr:col>
      <xdr:colOff>263236</xdr:colOff>
      <xdr:row>121</xdr:row>
      <xdr:rowOff>69272</xdr:rowOff>
    </xdr:from>
    <xdr:to>
      <xdr:col>52</xdr:col>
      <xdr:colOff>41564</xdr:colOff>
      <xdr:row>126</xdr:row>
      <xdr:rowOff>166255</xdr:rowOff>
    </xdr:to>
    <xdr:pic>
      <xdr:nvPicPr>
        <xdr:cNvPr id="20" name="Picture 19">
          <a:hlinkClick xmlns:r="http://schemas.openxmlformats.org/officeDocument/2006/relationships" r:id="rId19"/>
          <a:extLst>
            <a:ext uri="{FF2B5EF4-FFF2-40B4-BE49-F238E27FC236}">
              <a16:creationId xmlns:a16="http://schemas.microsoft.com/office/drawing/2014/main" id="{E19C9518-428E-4760-B47E-C32F635AB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43236" y="21862472"/>
          <a:ext cx="997528" cy="997528"/>
        </a:xfrm>
        <a:prstGeom prst="rect">
          <a:avLst/>
        </a:prstGeom>
      </xdr:spPr>
    </xdr:pic>
    <xdr:clientData/>
  </xdr:twoCellAnchor>
  <xdr:twoCellAnchor editAs="oneCell">
    <xdr:from>
      <xdr:col>44</xdr:col>
      <xdr:colOff>484909</xdr:colOff>
      <xdr:row>121</xdr:row>
      <xdr:rowOff>41563</xdr:rowOff>
    </xdr:from>
    <xdr:to>
      <xdr:col>46</xdr:col>
      <xdr:colOff>249382</xdr:colOff>
      <xdr:row>126</xdr:row>
      <xdr:rowOff>124691</xdr:rowOff>
    </xdr:to>
    <xdr:pic>
      <xdr:nvPicPr>
        <xdr:cNvPr id="21" name="Picture 20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939F20BD-3F05-498A-830C-58E54E5FE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07309" y="21834763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40</xdr:col>
      <xdr:colOff>207818</xdr:colOff>
      <xdr:row>137</xdr:row>
      <xdr:rowOff>69272</xdr:rowOff>
    </xdr:from>
    <xdr:to>
      <xdr:col>42</xdr:col>
      <xdr:colOff>55419</xdr:colOff>
      <xdr:row>143</xdr:row>
      <xdr:rowOff>55418</xdr:rowOff>
    </xdr:to>
    <xdr:pic>
      <xdr:nvPicPr>
        <xdr:cNvPr id="22" name="Picture 21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01234119-861C-41E3-B462-EE7C68511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91818" y="24744217"/>
          <a:ext cx="1066801" cy="1066801"/>
        </a:xfrm>
        <a:prstGeom prst="rect">
          <a:avLst/>
        </a:prstGeom>
      </xdr:spPr>
    </xdr:pic>
    <xdr:clientData/>
  </xdr:twoCellAnchor>
  <xdr:twoCellAnchor editAs="oneCell">
    <xdr:from>
      <xdr:col>50</xdr:col>
      <xdr:colOff>249381</xdr:colOff>
      <xdr:row>137</xdr:row>
      <xdr:rowOff>69273</xdr:rowOff>
    </xdr:from>
    <xdr:to>
      <xdr:col>52</xdr:col>
      <xdr:colOff>166253</xdr:colOff>
      <xdr:row>143</xdr:row>
      <xdr:rowOff>124690</xdr:rowOff>
    </xdr:to>
    <xdr:pic>
      <xdr:nvPicPr>
        <xdr:cNvPr id="23" name="Picture 22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0C6EEEF3-E24E-433F-9BBC-3081A5963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29381" y="24744218"/>
          <a:ext cx="1136072" cy="1136072"/>
        </a:xfrm>
        <a:prstGeom prst="rect">
          <a:avLst/>
        </a:prstGeom>
      </xdr:spPr>
    </xdr:pic>
    <xdr:clientData/>
  </xdr:twoCellAnchor>
  <xdr:twoCellAnchor editAs="oneCell">
    <xdr:from>
      <xdr:col>47</xdr:col>
      <xdr:colOff>332509</xdr:colOff>
      <xdr:row>121</xdr:row>
      <xdr:rowOff>27710</xdr:rowOff>
    </xdr:from>
    <xdr:to>
      <xdr:col>49</xdr:col>
      <xdr:colOff>124690</xdr:colOff>
      <xdr:row>126</xdr:row>
      <xdr:rowOff>138546</xdr:rowOff>
    </xdr:to>
    <xdr:pic>
      <xdr:nvPicPr>
        <xdr:cNvPr id="24" name="Picture 23">
          <a:hlinkClick xmlns:r="http://schemas.openxmlformats.org/officeDocument/2006/relationships" r:id="rId23"/>
          <a:extLst>
            <a:ext uri="{FF2B5EF4-FFF2-40B4-BE49-F238E27FC236}">
              <a16:creationId xmlns:a16="http://schemas.microsoft.com/office/drawing/2014/main" id="{E7C37073-4C68-4667-82C8-60CC2D619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983709" y="21820910"/>
          <a:ext cx="1011381" cy="1011381"/>
        </a:xfrm>
        <a:prstGeom prst="rect">
          <a:avLst/>
        </a:prstGeom>
      </xdr:spPr>
    </xdr:pic>
    <xdr:clientData/>
  </xdr:twoCellAnchor>
  <xdr:twoCellAnchor editAs="oneCell">
    <xdr:from>
      <xdr:col>41</xdr:col>
      <xdr:colOff>110835</xdr:colOff>
      <xdr:row>121</xdr:row>
      <xdr:rowOff>69271</xdr:rowOff>
    </xdr:from>
    <xdr:to>
      <xdr:col>42</xdr:col>
      <xdr:colOff>484909</xdr:colOff>
      <xdr:row>126</xdr:row>
      <xdr:rowOff>152400</xdr:rowOff>
    </xdr:to>
    <xdr:pic>
      <xdr:nvPicPr>
        <xdr:cNvPr id="25" name="Picture 24">
          <a:hlinkClick xmlns:r="http://schemas.openxmlformats.org/officeDocument/2006/relationships" r:id="rId24"/>
          <a:extLst>
            <a:ext uri="{FF2B5EF4-FFF2-40B4-BE49-F238E27FC236}">
              <a16:creationId xmlns:a16="http://schemas.microsoft.com/office/drawing/2014/main" id="{89F4E79D-F1C9-4F15-92CE-D82C8746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04435" y="21862471"/>
          <a:ext cx="983674" cy="983674"/>
        </a:xfrm>
        <a:prstGeom prst="rect">
          <a:avLst/>
        </a:prstGeom>
      </xdr:spPr>
    </xdr:pic>
    <xdr:clientData/>
  </xdr:twoCellAnchor>
  <xdr:twoCellAnchor editAs="oneCell">
    <xdr:from>
      <xdr:col>54</xdr:col>
      <xdr:colOff>221673</xdr:colOff>
      <xdr:row>90</xdr:row>
      <xdr:rowOff>180108</xdr:rowOff>
    </xdr:from>
    <xdr:to>
      <xdr:col>55</xdr:col>
      <xdr:colOff>498765</xdr:colOff>
      <xdr:row>95</xdr:row>
      <xdr:rowOff>166254</xdr:rowOff>
    </xdr:to>
    <xdr:pic>
      <xdr:nvPicPr>
        <xdr:cNvPr id="26" name="Picture 25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82B29A80-FD8F-4CD5-A101-3F518D94A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40073" y="16389926"/>
          <a:ext cx="886692" cy="886692"/>
        </a:xfrm>
        <a:prstGeom prst="rect">
          <a:avLst/>
        </a:prstGeom>
      </xdr:spPr>
    </xdr:pic>
    <xdr:clientData/>
  </xdr:twoCellAnchor>
  <xdr:twoCellAnchor editAs="oneCell">
    <xdr:from>
      <xdr:col>55</xdr:col>
      <xdr:colOff>498763</xdr:colOff>
      <xdr:row>121</xdr:row>
      <xdr:rowOff>13854</xdr:rowOff>
    </xdr:from>
    <xdr:to>
      <xdr:col>57</xdr:col>
      <xdr:colOff>221672</xdr:colOff>
      <xdr:row>126</xdr:row>
      <xdr:rowOff>55418</xdr:rowOff>
    </xdr:to>
    <xdr:pic>
      <xdr:nvPicPr>
        <xdr:cNvPr id="27" name="Picture 26">
          <a:hlinkClick xmlns:r="http://schemas.openxmlformats.org/officeDocument/2006/relationships" r:id="rId26"/>
          <a:extLst>
            <a:ext uri="{FF2B5EF4-FFF2-40B4-BE49-F238E27FC236}">
              <a16:creationId xmlns:a16="http://schemas.microsoft.com/office/drawing/2014/main" id="{CB41CB92-7CCB-4D9C-A086-822AE4588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26763" y="21807054"/>
          <a:ext cx="942109" cy="942109"/>
        </a:xfrm>
        <a:prstGeom prst="rect">
          <a:avLst/>
        </a:prstGeom>
      </xdr:spPr>
    </xdr:pic>
    <xdr:clientData/>
  </xdr:twoCellAnchor>
  <xdr:twoCellAnchor editAs="oneCell">
    <xdr:from>
      <xdr:col>53</xdr:col>
      <xdr:colOff>193962</xdr:colOff>
      <xdr:row>121</xdr:row>
      <xdr:rowOff>41563</xdr:rowOff>
    </xdr:from>
    <xdr:to>
      <xdr:col>54</xdr:col>
      <xdr:colOff>471053</xdr:colOff>
      <xdr:row>126</xdr:row>
      <xdr:rowOff>27709</xdr:rowOff>
    </xdr:to>
    <xdr:pic>
      <xdr:nvPicPr>
        <xdr:cNvPr id="28" name="Picture 27">
          <a:hlinkClick xmlns:r="http://schemas.openxmlformats.org/officeDocument/2006/relationships" r:id="rId27"/>
          <a:extLst>
            <a:ext uri="{FF2B5EF4-FFF2-40B4-BE49-F238E27FC236}">
              <a16:creationId xmlns:a16="http://schemas.microsoft.com/office/drawing/2014/main" id="{723D9C78-FC5C-44EF-9326-19C513C6F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02762" y="21834763"/>
          <a:ext cx="886691" cy="886691"/>
        </a:xfrm>
        <a:prstGeom prst="rect">
          <a:avLst/>
        </a:prstGeom>
      </xdr:spPr>
    </xdr:pic>
    <xdr:clientData/>
  </xdr:twoCellAnchor>
  <xdr:twoCellAnchor editAs="oneCell">
    <xdr:from>
      <xdr:col>57</xdr:col>
      <xdr:colOff>332508</xdr:colOff>
      <xdr:row>91</xdr:row>
      <xdr:rowOff>41564</xdr:rowOff>
    </xdr:from>
    <xdr:to>
      <xdr:col>58</xdr:col>
      <xdr:colOff>581891</xdr:colOff>
      <xdr:row>96</xdr:row>
      <xdr:rowOff>1</xdr:rowOff>
    </xdr:to>
    <xdr:pic>
      <xdr:nvPicPr>
        <xdr:cNvPr id="29" name="Picture 28">
          <a:hlinkClick xmlns:r="http://schemas.openxmlformats.org/officeDocument/2006/relationships" r:id="rId28"/>
          <a:extLst>
            <a:ext uri="{FF2B5EF4-FFF2-40B4-BE49-F238E27FC236}">
              <a16:creationId xmlns:a16="http://schemas.microsoft.com/office/drawing/2014/main" id="{EC011725-911D-4486-B90F-53ED35717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79708" y="16431491"/>
          <a:ext cx="858983" cy="858983"/>
        </a:xfrm>
        <a:prstGeom prst="rect">
          <a:avLst/>
        </a:prstGeom>
      </xdr:spPr>
    </xdr:pic>
    <xdr:clientData/>
  </xdr:twoCellAnchor>
  <xdr:twoCellAnchor editAs="oneCell">
    <xdr:from>
      <xdr:col>60</xdr:col>
      <xdr:colOff>374073</xdr:colOff>
      <xdr:row>91</xdr:row>
      <xdr:rowOff>0</xdr:rowOff>
    </xdr:from>
    <xdr:to>
      <xdr:col>62</xdr:col>
      <xdr:colOff>13855</xdr:colOff>
      <xdr:row>95</xdr:row>
      <xdr:rowOff>138545</xdr:rowOff>
    </xdr:to>
    <xdr:pic>
      <xdr:nvPicPr>
        <xdr:cNvPr id="30" name="Picture 29">
          <a:hlinkClick xmlns:r="http://schemas.openxmlformats.org/officeDocument/2006/relationships" r:id="rId29"/>
          <a:extLst>
            <a:ext uri="{FF2B5EF4-FFF2-40B4-BE49-F238E27FC236}">
              <a16:creationId xmlns:a16="http://schemas.microsoft.com/office/drawing/2014/main" id="{4BFE6737-24B7-475F-AB65-6BE7AF1DE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0073" y="16389927"/>
          <a:ext cx="858982" cy="858982"/>
        </a:xfrm>
        <a:prstGeom prst="rect">
          <a:avLst/>
        </a:prstGeom>
      </xdr:spPr>
    </xdr:pic>
    <xdr:clientData/>
  </xdr:twoCellAnchor>
  <xdr:twoCellAnchor editAs="oneCell">
    <xdr:from>
      <xdr:col>43</xdr:col>
      <xdr:colOff>457201</xdr:colOff>
      <xdr:row>138</xdr:row>
      <xdr:rowOff>110837</xdr:rowOff>
    </xdr:from>
    <xdr:to>
      <xdr:col>45</xdr:col>
      <xdr:colOff>374073</xdr:colOff>
      <xdr:row>144</xdr:row>
      <xdr:rowOff>166255</xdr:rowOff>
    </xdr:to>
    <xdr:pic>
      <xdr:nvPicPr>
        <xdr:cNvPr id="31" name="Picture 30">
          <a:hlinkClick xmlns:r="http://schemas.openxmlformats.org/officeDocument/2006/relationships" r:id="rId30"/>
          <a:extLst>
            <a:ext uri="{FF2B5EF4-FFF2-40B4-BE49-F238E27FC236}">
              <a16:creationId xmlns:a16="http://schemas.microsoft.com/office/drawing/2014/main" id="{CE3EF44C-691E-41A8-B7B8-D6DFD4ACF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01" y="24965892"/>
          <a:ext cx="1136072" cy="1136072"/>
        </a:xfrm>
        <a:prstGeom prst="rect">
          <a:avLst/>
        </a:prstGeom>
      </xdr:spPr>
    </xdr:pic>
    <xdr:clientData/>
  </xdr:twoCellAnchor>
  <xdr:twoCellAnchor editAs="oneCell">
    <xdr:from>
      <xdr:col>67</xdr:col>
      <xdr:colOff>429491</xdr:colOff>
      <xdr:row>76</xdr:row>
      <xdr:rowOff>27709</xdr:rowOff>
    </xdr:from>
    <xdr:to>
      <xdr:col>69</xdr:col>
      <xdr:colOff>180109</xdr:colOff>
      <xdr:row>81</xdr:row>
      <xdr:rowOff>96982</xdr:rowOff>
    </xdr:to>
    <xdr:pic>
      <xdr:nvPicPr>
        <xdr:cNvPr id="32" name="Picture 31">
          <a:hlinkClick xmlns:r="http://schemas.openxmlformats.org/officeDocument/2006/relationships" r:id="rId31"/>
          <a:extLst>
            <a:ext uri="{FF2B5EF4-FFF2-40B4-BE49-F238E27FC236}">
              <a16:creationId xmlns:a16="http://schemas.microsoft.com/office/drawing/2014/main" id="{32478092-CD6B-483F-A5FE-78DD7F609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72691" y="13716000"/>
          <a:ext cx="969818" cy="969818"/>
        </a:xfrm>
        <a:prstGeom prst="rect">
          <a:avLst/>
        </a:prstGeom>
      </xdr:spPr>
    </xdr:pic>
    <xdr:clientData/>
  </xdr:twoCellAnchor>
  <xdr:twoCellAnchor editAs="oneCell">
    <xdr:from>
      <xdr:col>62</xdr:col>
      <xdr:colOff>387927</xdr:colOff>
      <xdr:row>76</xdr:row>
      <xdr:rowOff>13854</xdr:rowOff>
    </xdr:from>
    <xdr:to>
      <xdr:col>64</xdr:col>
      <xdr:colOff>124690</xdr:colOff>
      <xdr:row>81</xdr:row>
      <xdr:rowOff>69272</xdr:rowOff>
    </xdr:to>
    <xdr:pic>
      <xdr:nvPicPr>
        <xdr:cNvPr id="33" name="Picture 32">
          <a:hlinkClick xmlns:r="http://schemas.openxmlformats.org/officeDocument/2006/relationships" r:id="rId33"/>
          <a:extLst>
            <a:ext uri="{FF2B5EF4-FFF2-40B4-BE49-F238E27FC236}">
              <a16:creationId xmlns:a16="http://schemas.microsoft.com/office/drawing/2014/main" id="{7AFDC266-1C17-4855-ACEC-EEDCD7EF9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83127" y="13702145"/>
          <a:ext cx="955963" cy="955963"/>
        </a:xfrm>
        <a:prstGeom prst="rect">
          <a:avLst/>
        </a:prstGeom>
      </xdr:spPr>
    </xdr:pic>
    <xdr:clientData/>
  </xdr:twoCellAnchor>
  <xdr:twoCellAnchor editAs="oneCell">
    <xdr:from>
      <xdr:col>33</xdr:col>
      <xdr:colOff>484908</xdr:colOff>
      <xdr:row>138</xdr:row>
      <xdr:rowOff>138544</xdr:rowOff>
    </xdr:from>
    <xdr:to>
      <xdr:col>35</xdr:col>
      <xdr:colOff>180108</xdr:colOff>
      <xdr:row>143</xdr:row>
      <xdr:rowOff>152399</xdr:rowOff>
    </xdr:to>
    <xdr:pic>
      <xdr:nvPicPr>
        <xdr:cNvPr id="34" name="Picture 33">
          <a:hlinkClick xmlns:r="http://schemas.openxmlformats.org/officeDocument/2006/relationships" r:id="rId34"/>
          <a:extLst>
            <a:ext uri="{FF2B5EF4-FFF2-40B4-BE49-F238E27FC236}">
              <a16:creationId xmlns:a16="http://schemas.microsoft.com/office/drawing/2014/main" id="{454F1EBD-E553-4844-BE80-954A75A38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01708" y="24993599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59</xdr:col>
      <xdr:colOff>581891</xdr:colOff>
      <xdr:row>75</xdr:row>
      <xdr:rowOff>166255</xdr:rowOff>
    </xdr:from>
    <xdr:to>
      <xdr:col>61</xdr:col>
      <xdr:colOff>277091</xdr:colOff>
      <xdr:row>81</xdr:row>
      <xdr:rowOff>1</xdr:rowOff>
    </xdr:to>
    <xdr:pic>
      <xdr:nvPicPr>
        <xdr:cNvPr id="35" name="Picture 34">
          <a:hlinkClick xmlns:r="http://schemas.openxmlformats.org/officeDocument/2006/relationships" r:id="rId35"/>
          <a:extLst>
            <a:ext uri="{FF2B5EF4-FFF2-40B4-BE49-F238E27FC236}">
              <a16:creationId xmlns:a16="http://schemas.microsoft.com/office/drawing/2014/main" id="{5572ABF5-9CFB-4BD1-BD09-5F2498F5C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48291" y="1367443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54</xdr:col>
      <xdr:colOff>471054</xdr:colOff>
      <xdr:row>75</xdr:row>
      <xdr:rowOff>124689</xdr:rowOff>
    </xdr:from>
    <xdr:to>
      <xdr:col>56</xdr:col>
      <xdr:colOff>235527</xdr:colOff>
      <xdr:row>81</xdr:row>
      <xdr:rowOff>27708</xdr:rowOff>
    </xdr:to>
    <xdr:pic>
      <xdr:nvPicPr>
        <xdr:cNvPr id="36" name="Picture 35">
          <a:hlinkClick xmlns:r="http://schemas.openxmlformats.org/officeDocument/2006/relationships" r:id="rId36"/>
          <a:extLst>
            <a:ext uri="{FF2B5EF4-FFF2-40B4-BE49-F238E27FC236}">
              <a16:creationId xmlns:a16="http://schemas.microsoft.com/office/drawing/2014/main" id="{E3A22353-76AD-4E29-ADF3-201FA9126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89454" y="13632871"/>
          <a:ext cx="983673" cy="983673"/>
        </a:xfrm>
        <a:prstGeom prst="rect">
          <a:avLst/>
        </a:prstGeom>
      </xdr:spPr>
    </xdr:pic>
    <xdr:clientData/>
  </xdr:twoCellAnchor>
  <xdr:twoCellAnchor editAs="oneCell">
    <xdr:from>
      <xdr:col>52</xdr:col>
      <xdr:colOff>304799</xdr:colOff>
      <xdr:row>75</xdr:row>
      <xdr:rowOff>152398</xdr:rowOff>
    </xdr:from>
    <xdr:to>
      <xdr:col>54</xdr:col>
      <xdr:colOff>69273</xdr:colOff>
      <xdr:row>81</xdr:row>
      <xdr:rowOff>55418</xdr:rowOff>
    </xdr:to>
    <xdr:pic>
      <xdr:nvPicPr>
        <xdr:cNvPr id="37" name="Picture 36">
          <a:hlinkClick xmlns:r="http://schemas.openxmlformats.org/officeDocument/2006/relationships" r:id="rId37"/>
          <a:extLst>
            <a:ext uri="{FF2B5EF4-FFF2-40B4-BE49-F238E27FC236}">
              <a16:creationId xmlns:a16="http://schemas.microsoft.com/office/drawing/2014/main" id="{9FEF819A-9550-4B3A-9DA9-BE52684E4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3999" y="13660580"/>
          <a:ext cx="983674" cy="983674"/>
        </a:xfrm>
        <a:prstGeom prst="rect">
          <a:avLst/>
        </a:prstGeom>
      </xdr:spPr>
    </xdr:pic>
    <xdr:clientData/>
  </xdr:twoCellAnchor>
  <xdr:twoCellAnchor editAs="oneCell">
    <xdr:from>
      <xdr:col>50</xdr:col>
      <xdr:colOff>83126</xdr:colOff>
      <xdr:row>76</xdr:row>
      <xdr:rowOff>13854</xdr:rowOff>
    </xdr:from>
    <xdr:to>
      <xdr:col>51</xdr:col>
      <xdr:colOff>374071</xdr:colOff>
      <xdr:row>81</xdr:row>
      <xdr:rowOff>13854</xdr:rowOff>
    </xdr:to>
    <xdr:pic>
      <xdr:nvPicPr>
        <xdr:cNvPr id="38" name="Picture 37">
          <a:hlinkClick xmlns:r="http://schemas.openxmlformats.org/officeDocument/2006/relationships" r:id="rId38"/>
          <a:extLst>
            <a:ext uri="{FF2B5EF4-FFF2-40B4-BE49-F238E27FC236}">
              <a16:creationId xmlns:a16="http://schemas.microsoft.com/office/drawing/2014/main" id="{746234E8-B274-410F-A97F-09C114CBE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63126" y="13702145"/>
          <a:ext cx="900545" cy="900545"/>
        </a:xfrm>
        <a:prstGeom prst="rect">
          <a:avLst/>
        </a:prstGeom>
      </xdr:spPr>
    </xdr:pic>
    <xdr:clientData/>
  </xdr:twoCellAnchor>
  <xdr:twoCellAnchor editAs="oneCell">
    <xdr:from>
      <xdr:col>47</xdr:col>
      <xdr:colOff>401782</xdr:colOff>
      <xdr:row>75</xdr:row>
      <xdr:rowOff>166254</xdr:rowOff>
    </xdr:from>
    <xdr:to>
      <xdr:col>49</xdr:col>
      <xdr:colOff>96982</xdr:colOff>
      <xdr:row>81</xdr:row>
      <xdr:rowOff>0</xdr:rowOff>
    </xdr:to>
    <xdr:pic>
      <xdr:nvPicPr>
        <xdr:cNvPr id="39" name="Picture 38">
          <a:hlinkClick xmlns:r="http://schemas.openxmlformats.org/officeDocument/2006/relationships" r:id="rId39"/>
          <a:extLst>
            <a:ext uri="{FF2B5EF4-FFF2-40B4-BE49-F238E27FC236}">
              <a16:creationId xmlns:a16="http://schemas.microsoft.com/office/drawing/2014/main" id="{AFDF5360-6953-4F9E-80EB-8F81F93C4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52982" y="13674436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75</xdr:row>
      <xdr:rowOff>180107</xdr:rowOff>
    </xdr:from>
    <xdr:to>
      <xdr:col>46</xdr:col>
      <xdr:colOff>290945</xdr:colOff>
      <xdr:row>80</xdr:row>
      <xdr:rowOff>180107</xdr:rowOff>
    </xdr:to>
    <xdr:pic>
      <xdr:nvPicPr>
        <xdr:cNvPr id="40" name="Picture 39">
          <a:hlinkClick xmlns:r="http://schemas.openxmlformats.org/officeDocument/2006/relationships" r:id="rId40"/>
          <a:extLst>
            <a:ext uri="{FF2B5EF4-FFF2-40B4-BE49-F238E27FC236}">
              <a16:creationId xmlns:a16="http://schemas.microsoft.com/office/drawing/2014/main" id="{4ABCFD0A-EEC4-48E0-8D35-F730A99D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000" y="13688289"/>
          <a:ext cx="900545" cy="900545"/>
        </a:xfrm>
        <a:prstGeom prst="rect">
          <a:avLst/>
        </a:prstGeom>
      </xdr:spPr>
    </xdr:pic>
    <xdr:clientData/>
  </xdr:twoCellAnchor>
  <xdr:twoCellAnchor editAs="oneCell">
    <xdr:from>
      <xdr:col>65</xdr:col>
      <xdr:colOff>166254</xdr:colOff>
      <xdr:row>76</xdr:row>
      <xdr:rowOff>13854</xdr:rowOff>
    </xdr:from>
    <xdr:to>
      <xdr:col>66</xdr:col>
      <xdr:colOff>498763</xdr:colOff>
      <xdr:row>81</xdr:row>
      <xdr:rowOff>55418</xdr:rowOff>
    </xdr:to>
    <xdr:pic>
      <xdr:nvPicPr>
        <xdr:cNvPr id="41" name="Picture 40">
          <a:hlinkClick xmlns:r="http://schemas.openxmlformats.org/officeDocument/2006/relationships" r:id="rId41"/>
          <a:extLst>
            <a:ext uri="{FF2B5EF4-FFF2-40B4-BE49-F238E27FC236}">
              <a16:creationId xmlns:a16="http://schemas.microsoft.com/office/drawing/2014/main" id="{99B992EB-81B5-49B6-A401-125A47C3C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90254" y="13702145"/>
          <a:ext cx="942109" cy="942109"/>
        </a:xfrm>
        <a:prstGeom prst="rect">
          <a:avLst/>
        </a:prstGeom>
      </xdr:spPr>
    </xdr:pic>
    <xdr:clientData/>
  </xdr:twoCellAnchor>
  <xdr:twoCellAnchor editAs="oneCell">
    <xdr:from>
      <xdr:col>23</xdr:col>
      <xdr:colOff>415635</xdr:colOff>
      <xdr:row>60</xdr:row>
      <xdr:rowOff>69272</xdr:rowOff>
    </xdr:from>
    <xdr:to>
      <xdr:col>25</xdr:col>
      <xdr:colOff>235526</xdr:colOff>
      <xdr:row>66</xdr:row>
      <xdr:rowOff>27708</xdr:rowOff>
    </xdr:to>
    <xdr:pic>
      <xdr:nvPicPr>
        <xdr:cNvPr id="42" name="Picture 41">
          <a:hlinkClick xmlns:r="http://schemas.openxmlformats.org/officeDocument/2006/relationships" r:id="rId42"/>
          <a:extLst>
            <a:ext uri="{FF2B5EF4-FFF2-40B4-BE49-F238E27FC236}">
              <a16:creationId xmlns:a16="http://schemas.microsoft.com/office/drawing/2014/main" id="{D5EA9373-8ED7-486B-8A6C-41BDEE037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6435" y="10875817"/>
          <a:ext cx="1039091" cy="1039091"/>
        </a:xfrm>
        <a:prstGeom prst="rect">
          <a:avLst/>
        </a:prstGeom>
      </xdr:spPr>
    </xdr:pic>
    <xdr:clientData/>
  </xdr:twoCellAnchor>
  <xdr:twoCellAnchor>
    <xdr:from>
      <xdr:col>23</xdr:col>
      <xdr:colOff>471054</xdr:colOff>
      <xdr:row>58</xdr:row>
      <xdr:rowOff>124690</xdr:rowOff>
    </xdr:from>
    <xdr:to>
      <xdr:col>25</xdr:col>
      <xdr:colOff>124691</xdr:colOff>
      <xdr:row>60</xdr:row>
      <xdr:rowOff>124691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4F520790-4126-4FCC-8988-7808DD09B101}"/>
            </a:ext>
          </a:extLst>
        </xdr:cNvPr>
        <xdr:cNvSpPr txBox="1"/>
      </xdr:nvSpPr>
      <xdr:spPr>
        <a:xfrm>
          <a:off x="14491854" y="10571017"/>
          <a:ext cx="872837" cy="360219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Salt_01</a:t>
          </a:r>
          <a:endParaRPr lang="en-US" sz="1600" b="1"/>
        </a:p>
      </xdr:txBody>
    </xdr:sp>
    <xdr:clientData/>
  </xdr:twoCellAnchor>
  <xdr:twoCellAnchor editAs="oneCell">
    <xdr:from>
      <xdr:col>27</xdr:col>
      <xdr:colOff>193964</xdr:colOff>
      <xdr:row>37</xdr:row>
      <xdr:rowOff>83128</xdr:rowOff>
    </xdr:from>
    <xdr:to>
      <xdr:col>28</xdr:col>
      <xdr:colOff>540328</xdr:colOff>
      <xdr:row>42</xdr:row>
      <xdr:rowOff>138546</xdr:rowOff>
    </xdr:to>
    <xdr:pic>
      <xdr:nvPicPr>
        <xdr:cNvPr id="44" name="Picture 43">
          <a:hlinkClick xmlns:r="http://schemas.openxmlformats.org/officeDocument/2006/relationships" r:id="rId44"/>
          <a:extLst>
            <a:ext uri="{FF2B5EF4-FFF2-40B4-BE49-F238E27FC236}">
              <a16:creationId xmlns:a16="http://schemas.microsoft.com/office/drawing/2014/main" id="{DEE4BB34-52F4-41F0-A3AA-9A294277C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53164" y="6747164"/>
          <a:ext cx="955964" cy="955964"/>
        </a:xfrm>
        <a:prstGeom prst="rect">
          <a:avLst/>
        </a:prstGeom>
      </xdr:spPr>
    </xdr:pic>
    <xdr:clientData/>
  </xdr:twoCellAnchor>
  <xdr:twoCellAnchor>
    <xdr:from>
      <xdr:col>27</xdr:col>
      <xdr:colOff>235526</xdr:colOff>
      <xdr:row>42</xdr:row>
      <xdr:rowOff>96981</xdr:rowOff>
    </xdr:from>
    <xdr:to>
      <xdr:col>28</xdr:col>
      <xdr:colOff>578426</xdr:colOff>
      <xdr:row>44</xdr:row>
      <xdr:rowOff>19151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30A5FC10-C9D4-420B-9540-F2419504240F}"/>
            </a:ext>
          </a:extLst>
        </xdr:cNvPr>
        <xdr:cNvSpPr txBox="1"/>
      </xdr:nvSpPr>
      <xdr:spPr>
        <a:xfrm>
          <a:off x="16694726" y="7661563"/>
          <a:ext cx="952500" cy="282388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Salt_02</a:t>
          </a:r>
          <a:endParaRPr lang="en-US" sz="1600" b="1"/>
        </a:p>
      </xdr:txBody>
    </xdr:sp>
    <xdr:clientData/>
  </xdr:twoCellAnchor>
  <xdr:twoCellAnchor editAs="oneCell">
    <xdr:from>
      <xdr:col>51</xdr:col>
      <xdr:colOff>595745</xdr:colOff>
      <xdr:row>48</xdr:row>
      <xdr:rowOff>41564</xdr:rowOff>
    </xdr:from>
    <xdr:to>
      <xdr:col>53</xdr:col>
      <xdr:colOff>182638</xdr:colOff>
      <xdr:row>53</xdr:row>
      <xdr:rowOff>0</xdr:rowOff>
    </xdr:to>
    <xdr:pic>
      <xdr:nvPicPr>
        <xdr:cNvPr id="47" name="Picture 46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9B05219C-627B-4DC3-9C34-5C13CB694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85345" y="8686800"/>
          <a:ext cx="806093" cy="858982"/>
        </a:xfrm>
        <a:prstGeom prst="rect">
          <a:avLst/>
        </a:prstGeom>
      </xdr:spPr>
    </xdr:pic>
    <xdr:clientData/>
  </xdr:twoCellAnchor>
  <xdr:twoCellAnchor>
    <xdr:from>
      <xdr:col>51</xdr:col>
      <xdr:colOff>484908</xdr:colOff>
      <xdr:row>45</xdr:row>
      <xdr:rowOff>0</xdr:rowOff>
    </xdr:from>
    <xdr:to>
      <xdr:col>53</xdr:col>
      <xdr:colOff>595745</xdr:colOff>
      <xdr:row>46</xdr:row>
      <xdr:rowOff>152400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F2DCF9FC-0E4A-4110-B8C2-033F8CC98BEA}"/>
            </a:ext>
          </a:extLst>
        </xdr:cNvPr>
        <xdr:cNvSpPr txBox="1"/>
      </xdr:nvSpPr>
      <xdr:spPr>
        <a:xfrm>
          <a:off x="31574508" y="8104909"/>
          <a:ext cx="1330037" cy="332509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Shaker_01</a:t>
          </a:r>
          <a:endParaRPr lang="en-US" sz="1600" b="1"/>
        </a:p>
      </xdr:txBody>
    </xdr:sp>
    <xdr:clientData/>
  </xdr:twoCellAnchor>
  <xdr:twoCellAnchor editAs="oneCell">
    <xdr:from>
      <xdr:col>62</xdr:col>
      <xdr:colOff>457199</xdr:colOff>
      <xdr:row>48</xdr:row>
      <xdr:rowOff>27709</xdr:rowOff>
    </xdr:from>
    <xdr:to>
      <xdr:col>64</xdr:col>
      <xdr:colOff>83097</xdr:colOff>
      <xdr:row>53</xdr:row>
      <xdr:rowOff>27709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B56007B-8003-4F21-8BC4-B09451725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52399" y="8672945"/>
          <a:ext cx="845098" cy="900546"/>
        </a:xfrm>
        <a:prstGeom prst="rect">
          <a:avLst/>
        </a:prstGeom>
      </xdr:spPr>
    </xdr:pic>
    <xdr:clientData/>
  </xdr:twoCellAnchor>
  <xdr:twoCellAnchor>
    <xdr:from>
      <xdr:col>62</xdr:col>
      <xdr:colOff>401781</xdr:colOff>
      <xdr:row>45</xdr:row>
      <xdr:rowOff>27709</xdr:rowOff>
    </xdr:from>
    <xdr:to>
      <xdr:col>64</xdr:col>
      <xdr:colOff>318654</xdr:colOff>
      <xdr:row>46</xdr:row>
      <xdr:rowOff>138546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8C0DA1EE-0824-41EB-B57C-4DC5BE374622}"/>
            </a:ext>
          </a:extLst>
        </xdr:cNvPr>
        <xdr:cNvSpPr txBox="1"/>
      </xdr:nvSpPr>
      <xdr:spPr>
        <a:xfrm>
          <a:off x="38196981" y="8132618"/>
          <a:ext cx="1136073" cy="290946"/>
        </a:xfrm>
        <a:prstGeom prst="rect">
          <a:avLst/>
        </a:prstGeom>
        <a:noFill/>
        <a:ln w="31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o-RO" sz="1600" b="1"/>
            <a:t>Shaker_02</a:t>
          </a:r>
          <a:endParaRPr lang="en-US" sz="1600" b="1"/>
        </a:p>
      </xdr:txBody>
    </xdr:sp>
    <xdr:clientData/>
  </xdr:twoCellAnchor>
  <xdr:twoCellAnchor editAs="oneCell">
    <xdr:from>
      <xdr:col>66</xdr:col>
      <xdr:colOff>552450</xdr:colOff>
      <xdr:row>92</xdr:row>
      <xdr:rowOff>76200</xdr:rowOff>
    </xdr:from>
    <xdr:to>
      <xdr:col>68</xdr:col>
      <xdr:colOff>303067</xdr:colOff>
      <xdr:row>97</xdr:row>
      <xdr:rowOff>145471</xdr:rowOff>
    </xdr:to>
    <xdr:pic>
      <xdr:nvPicPr>
        <xdr:cNvPr id="51" name="Picture 50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id="{FFB6AAF6-E9A3-477B-A476-74E0E76FA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86050" y="176022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63</xdr:col>
      <xdr:colOff>400050</xdr:colOff>
      <xdr:row>93</xdr:row>
      <xdr:rowOff>0</xdr:rowOff>
    </xdr:from>
    <xdr:to>
      <xdr:col>65</xdr:col>
      <xdr:colOff>150667</xdr:colOff>
      <xdr:row>98</xdr:row>
      <xdr:rowOff>69271</xdr:rowOff>
    </xdr:to>
    <xdr:pic>
      <xdr:nvPicPr>
        <xdr:cNvPr id="52" name="Picture 51">
          <a:hlinkClick xmlns:r="http://schemas.openxmlformats.org/officeDocument/2006/relationships" r:id="rId48"/>
          <a:extLst>
            <a:ext uri="{FF2B5EF4-FFF2-40B4-BE49-F238E27FC236}">
              <a16:creationId xmlns:a16="http://schemas.microsoft.com/office/drawing/2014/main" id="{1405A1D0-85DE-40AE-AFDA-489718FAB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04850" y="177165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93</xdr:row>
      <xdr:rowOff>19050</xdr:rowOff>
    </xdr:from>
    <xdr:to>
      <xdr:col>46</xdr:col>
      <xdr:colOff>379267</xdr:colOff>
      <xdr:row>98</xdr:row>
      <xdr:rowOff>88321</xdr:rowOff>
    </xdr:to>
    <xdr:pic>
      <xdr:nvPicPr>
        <xdr:cNvPr id="53" name="Picture 52">
          <a:hlinkClick xmlns:r="http://schemas.openxmlformats.org/officeDocument/2006/relationships" r:id="rId49"/>
          <a:extLst>
            <a:ext uri="{FF2B5EF4-FFF2-40B4-BE49-F238E27FC236}">
              <a16:creationId xmlns:a16="http://schemas.microsoft.com/office/drawing/2014/main" id="{4E0BC100-4431-49AA-9D77-68ABF7C86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51050" y="177355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27</xdr:col>
      <xdr:colOff>457200</xdr:colOff>
      <xdr:row>104</xdr:row>
      <xdr:rowOff>95250</xdr:rowOff>
    </xdr:from>
    <xdr:to>
      <xdr:col>29</xdr:col>
      <xdr:colOff>207817</xdr:colOff>
      <xdr:row>109</xdr:row>
      <xdr:rowOff>164521</xdr:rowOff>
    </xdr:to>
    <xdr:pic>
      <xdr:nvPicPr>
        <xdr:cNvPr id="54" name="Picture 53">
          <a:hlinkClick xmlns:r="http://schemas.openxmlformats.org/officeDocument/2006/relationships" r:id="rId50"/>
          <a:extLst>
            <a:ext uri="{FF2B5EF4-FFF2-40B4-BE49-F238E27FC236}">
              <a16:creationId xmlns:a16="http://schemas.microsoft.com/office/drawing/2014/main" id="{4E4D52F1-DDE0-4931-A430-531FCA2F7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16400" y="199072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64</xdr:col>
      <xdr:colOff>19050</xdr:colOff>
      <xdr:row>140</xdr:row>
      <xdr:rowOff>133350</xdr:rowOff>
    </xdr:from>
    <xdr:to>
      <xdr:col>65</xdr:col>
      <xdr:colOff>379267</xdr:colOff>
      <xdr:row>146</xdr:row>
      <xdr:rowOff>12121</xdr:rowOff>
    </xdr:to>
    <xdr:pic>
      <xdr:nvPicPr>
        <xdr:cNvPr id="55" name="Picture 54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1B88DDD0-8C1C-4334-88A1-6E8FCD29B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33450" y="268033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53</xdr:col>
      <xdr:colOff>571500</xdr:colOff>
      <xdr:row>140</xdr:row>
      <xdr:rowOff>171450</xdr:rowOff>
    </xdr:from>
    <xdr:to>
      <xdr:col>55</xdr:col>
      <xdr:colOff>322117</xdr:colOff>
      <xdr:row>146</xdr:row>
      <xdr:rowOff>50221</xdr:rowOff>
    </xdr:to>
    <xdr:pic>
      <xdr:nvPicPr>
        <xdr:cNvPr id="56" name="Picture 55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8EDB2C4E-CB79-4BDC-B8A8-372A05EF6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80300" y="268414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95250</xdr:colOff>
      <xdr:row>91</xdr:row>
      <xdr:rowOff>171450</xdr:rowOff>
    </xdr:from>
    <xdr:to>
      <xdr:col>31</xdr:col>
      <xdr:colOff>455467</xdr:colOff>
      <xdr:row>97</xdr:row>
      <xdr:rowOff>50221</xdr:rowOff>
    </xdr:to>
    <xdr:pic>
      <xdr:nvPicPr>
        <xdr:cNvPr id="57" name="Picture 56">
          <a:hlinkClick xmlns:r="http://schemas.openxmlformats.org/officeDocument/2006/relationships" r:id="rId52"/>
          <a:extLst>
            <a:ext uri="{FF2B5EF4-FFF2-40B4-BE49-F238E27FC236}">
              <a16:creationId xmlns:a16="http://schemas.microsoft.com/office/drawing/2014/main" id="{9FF20B02-AAF6-4ED6-99A7-F9C369B45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83250" y="175069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51</xdr:col>
      <xdr:colOff>209550</xdr:colOff>
      <xdr:row>91</xdr:row>
      <xdr:rowOff>114300</xdr:rowOff>
    </xdr:from>
    <xdr:to>
      <xdr:col>52</xdr:col>
      <xdr:colOff>569767</xdr:colOff>
      <xdr:row>96</xdr:row>
      <xdr:rowOff>183571</xdr:rowOff>
    </xdr:to>
    <xdr:pic>
      <xdr:nvPicPr>
        <xdr:cNvPr id="58" name="Picture 57">
          <a:hlinkClick xmlns:r="http://schemas.openxmlformats.org/officeDocument/2006/relationships" r:id="rId53"/>
          <a:extLst>
            <a:ext uri="{FF2B5EF4-FFF2-40B4-BE49-F238E27FC236}">
              <a16:creationId xmlns:a16="http://schemas.microsoft.com/office/drawing/2014/main" id="{6CB122AB-D3E3-44B8-9610-6BB0CF64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99150" y="174498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41</xdr:col>
      <xdr:colOff>76200</xdr:colOff>
      <xdr:row>105</xdr:row>
      <xdr:rowOff>95250</xdr:rowOff>
    </xdr:from>
    <xdr:to>
      <xdr:col>42</xdr:col>
      <xdr:colOff>436417</xdr:colOff>
      <xdr:row>110</xdr:row>
      <xdr:rowOff>164521</xdr:rowOff>
    </xdr:to>
    <xdr:pic>
      <xdr:nvPicPr>
        <xdr:cNvPr id="59" name="Picture 58">
          <a:hlinkClick xmlns:r="http://schemas.openxmlformats.org/officeDocument/2006/relationships" r:id="rId54"/>
          <a:extLst>
            <a:ext uri="{FF2B5EF4-FFF2-40B4-BE49-F238E27FC236}">
              <a16:creationId xmlns:a16="http://schemas.microsoft.com/office/drawing/2014/main" id="{9CB2DA3F-7CF8-40E1-9672-6010198BA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69800" y="200977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48</xdr:col>
      <xdr:colOff>285750</xdr:colOff>
      <xdr:row>92</xdr:row>
      <xdr:rowOff>19050</xdr:rowOff>
    </xdr:from>
    <xdr:to>
      <xdr:col>50</xdr:col>
      <xdr:colOff>36367</xdr:colOff>
      <xdr:row>97</xdr:row>
      <xdr:rowOff>88321</xdr:rowOff>
    </xdr:to>
    <xdr:pic>
      <xdr:nvPicPr>
        <xdr:cNvPr id="60" name="Picture 59">
          <a:hlinkClick xmlns:r="http://schemas.openxmlformats.org/officeDocument/2006/relationships" r:id="rId55"/>
          <a:extLst>
            <a:ext uri="{FF2B5EF4-FFF2-40B4-BE49-F238E27FC236}">
              <a16:creationId xmlns:a16="http://schemas.microsoft.com/office/drawing/2014/main" id="{61709DA3-EBF0-48E1-80DB-C0900BEA9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46550" y="175450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37</xdr:col>
      <xdr:colOff>457200</xdr:colOff>
      <xdr:row>105</xdr:row>
      <xdr:rowOff>38100</xdr:rowOff>
    </xdr:from>
    <xdr:to>
      <xdr:col>39</xdr:col>
      <xdr:colOff>207817</xdr:colOff>
      <xdr:row>110</xdr:row>
      <xdr:rowOff>107371</xdr:rowOff>
    </xdr:to>
    <xdr:pic>
      <xdr:nvPicPr>
        <xdr:cNvPr id="61" name="Picture 60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772C74E8-3FD5-40F5-9083-42E34BA91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12400" y="200406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44</xdr:col>
      <xdr:colOff>571500</xdr:colOff>
      <xdr:row>104</xdr:row>
      <xdr:rowOff>152400</xdr:rowOff>
    </xdr:from>
    <xdr:to>
      <xdr:col>46</xdr:col>
      <xdr:colOff>322117</xdr:colOff>
      <xdr:row>110</xdr:row>
      <xdr:rowOff>31171</xdr:rowOff>
    </xdr:to>
    <xdr:pic>
      <xdr:nvPicPr>
        <xdr:cNvPr id="62" name="Picture 61">
          <a:hlinkClick xmlns:r="http://schemas.openxmlformats.org/officeDocument/2006/relationships" r:id="rId57"/>
          <a:extLst>
            <a:ext uri="{FF2B5EF4-FFF2-40B4-BE49-F238E27FC236}">
              <a16:creationId xmlns:a16="http://schemas.microsoft.com/office/drawing/2014/main" id="{09230A89-B71A-400F-B5E0-2DA1DB11E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93900" y="199644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47</xdr:col>
      <xdr:colOff>247650</xdr:colOff>
      <xdr:row>104</xdr:row>
      <xdr:rowOff>95250</xdr:rowOff>
    </xdr:from>
    <xdr:to>
      <xdr:col>48</xdr:col>
      <xdr:colOff>607867</xdr:colOff>
      <xdr:row>109</xdr:row>
      <xdr:rowOff>164521</xdr:rowOff>
    </xdr:to>
    <xdr:pic>
      <xdr:nvPicPr>
        <xdr:cNvPr id="63" name="Picture 62">
          <a:hlinkClick xmlns:r="http://schemas.openxmlformats.org/officeDocument/2006/relationships" r:id="rId58"/>
          <a:extLst>
            <a:ext uri="{FF2B5EF4-FFF2-40B4-BE49-F238E27FC236}">
              <a16:creationId xmlns:a16="http://schemas.microsoft.com/office/drawing/2014/main" id="{6B58BF7F-842A-4340-AA85-1CEA72B3D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898850" y="199072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35</xdr:col>
      <xdr:colOff>95250</xdr:colOff>
      <xdr:row>121</xdr:row>
      <xdr:rowOff>19050</xdr:rowOff>
    </xdr:from>
    <xdr:to>
      <xdr:col>36</xdr:col>
      <xdr:colOff>455467</xdr:colOff>
      <xdr:row>126</xdr:row>
      <xdr:rowOff>88321</xdr:rowOff>
    </xdr:to>
    <xdr:pic>
      <xdr:nvPicPr>
        <xdr:cNvPr id="64" name="Picture 63">
          <a:hlinkClick xmlns:r="http://schemas.openxmlformats.org/officeDocument/2006/relationships" r:id="rId59"/>
          <a:extLst>
            <a:ext uri="{FF2B5EF4-FFF2-40B4-BE49-F238E27FC236}">
              <a16:creationId xmlns:a16="http://schemas.microsoft.com/office/drawing/2014/main" id="{60C78B4D-09AC-4304-B09B-B25A8B9F0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50" y="230695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38</xdr:col>
      <xdr:colOff>152400</xdr:colOff>
      <xdr:row>121</xdr:row>
      <xdr:rowOff>19050</xdr:rowOff>
    </xdr:from>
    <xdr:to>
      <xdr:col>39</xdr:col>
      <xdr:colOff>512617</xdr:colOff>
      <xdr:row>126</xdr:row>
      <xdr:rowOff>88321</xdr:rowOff>
    </xdr:to>
    <xdr:pic>
      <xdr:nvPicPr>
        <xdr:cNvPr id="65" name="Picture 64">
          <a:hlinkClick xmlns:r="http://schemas.openxmlformats.org/officeDocument/2006/relationships" r:id="rId60"/>
          <a:extLst>
            <a:ext uri="{FF2B5EF4-FFF2-40B4-BE49-F238E27FC236}">
              <a16:creationId xmlns:a16="http://schemas.microsoft.com/office/drawing/2014/main" id="{B9F80488-D7F0-43A8-866E-6C52C934A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17200" y="230695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37</xdr:col>
      <xdr:colOff>323850</xdr:colOff>
      <xdr:row>91</xdr:row>
      <xdr:rowOff>171450</xdr:rowOff>
    </xdr:from>
    <xdr:to>
      <xdr:col>39</xdr:col>
      <xdr:colOff>171450</xdr:colOff>
      <xdr:row>97</xdr:row>
      <xdr:rowOff>152399</xdr:rowOff>
    </xdr:to>
    <xdr:pic>
      <xdr:nvPicPr>
        <xdr:cNvPr id="66" name="Picture 65">
          <a:hlinkClick xmlns:r="http://schemas.openxmlformats.org/officeDocument/2006/relationships" r:id="rId61"/>
          <a:extLst>
            <a:ext uri="{FF2B5EF4-FFF2-40B4-BE49-F238E27FC236}">
              <a16:creationId xmlns:a16="http://schemas.microsoft.com/office/drawing/2014/main" id="{90DB968E-3075-4E3D-9609-3960D1C27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79050" y="17506950"/>
          <a:ext cx="1066800" cy="1123949"/>
        </a:xfrm>
        <a:prstGeom prst="rect">
          <a:avLst/>
        </a:prstGeom>
      </xdr:spPr>
    </xdr:pic>
    <xdr:clientData/>
  </xdr:twoCellAnchor>
  <xdr:twoCellAnchor editAs="oneCell">
    <xdr:from>
      <xdr:col>41</xdr:col>
      <xdr:colOff>38100</xdr:colOff>
      <xdr:row>90</xdr:row>
      <xdr:rowOff>152400</xdr:rowOff>
    </xdr:from>
    <xdr:to>
      <xdr:col>42</xdr:col>
      <xdr:colOff>398317</xdr:colOff>
      <xdr:row>96</xdr:row>
      <xdr:rowOff>31171</xdr:rowOff>
    </xdr:to>
    <xdr:pic>
      <xdr:nvPicPr>
        <xdr:cNvPr id="67" name="Picture 66">
          <a:hlinkClick xmlns:r="http://schemas.openxmlformats.org/officeDocument/2006/relationships" r:id="rId62"/>
          <a:extLst>
            <a:ext uri="{FF2B5EF4-FFF2-40B4-BE49-F238E27FC236}">
              <a16:creationId xmlns:a16="http://schemas.microsoft.com/office/drawing/2014/main" id="{A069317E-5250-481C-A7D8-DEF655BDD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31700" y="172974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33</xdr:col>
      <xdr:colOff>342900</xdr:colOff>
      <xdr:row>91</xdr:row>
      <xdr:rowOff>171450</xdr:rowOff>
    </xdr:from>
    <xdr:to>
      <xdr:col>35</xdr:col>
      <xdr:colOff>190501</xdr:colOff>
      <xdr:row>97</xdr:row>
      <xdr:rowOff>152400</xdr:rowOff>
    </xdr:to>
    <xdr:pic>
      <xdr:nvPicPr>
        <xdr:cNvPr id="68" name="Picture 67">
          <a:hlinkClick xmlns:r="http://schemas.openxmlformats.org/officeDocument/2006/relationships" r:id="rId63"/>
          <a:extLst>
            <a:ext uri="{FF2B5EF4-FFF2-40B4-BE49-F238E27FC236}">
              <a16:creationId xmlns:a16="http://schemas.microsoft.com/office/drawing/2014/main" id="{96151CEB-B350-4E46-957B-B622B1D05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59700" y="17506950"/>
          <a:ext cx="1066801" cy="1123950"/>
        </a:xfrm>
        <a:prstGeom prst="rect">
          <a:avLst/>
        </a:prstGeom>
      </xdr:spPr>
    </xdr:pic>
    <xdr:clientData/>
  </xdr:twoCellAnchor>
  <xdr:twoCellAnchor editAs="oneCell">
    <xdr:from>
      <xdr:col>35</xdr:col>
      <xdr:colOff>114300</xdr:colOff>
      <xdr:row>103</xdr:row>
      <xdr:rowOff>152400</xdr:rowOff>
    </xdr:from>
    <xdr:to>
      <xdr:col>36</xdr:col>
      <xdr:colOff>474517</xdr:colOff>
      <xdr:row>109</xdr:row>
      <xdr:rowOff>31171</xdr:rowOff>
    </xdr:to>
    <xdr:pic>
      <xdr:nvPicPr>
        <xdr:cNvPr id="69" name="Picture 68">
          <a:hlinkClick xmlns:r="http://schemas.openxmlformats.org/officeDocument/2006/relationships" r:id="rId64"/>
          <a:extLst>
            <a:ext uri="{FF2B5EF4-FFF2-40B4-BE49-F238E27FC236}">
              <a16:creationId xmlns:a16="http://schemas.microsoft.com/office/drawing/2014/main" id="{99F9CCF7-BC53-4CBB-9756-98D539FC4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50300" y="197739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32</xdr:col>
      <xdr:colOff>228600</xdr:colOff>
      <xdr:row>103</xdr:row>
      <xdr:rowOff>114300</xdr:rowOff>
    </xdr:from>
    <xdr:to>
      <xdr:col>33</xdr:col>
      <xdr:colOff>588817</xdr:colOff>
      <xdr:row>108</xdr:row>
      <xdr:rowOff>183571</xdr:rowOff>
    </xdr:to>
    <xdr:pic>
      <xdr:nvPicPr>
        <xdr:cNvPr id="70" name="Picture 69">
          <a:hlinkClick xmlns:r="http://schemas.openxmlformats.org/officeDocument/2006/relationships" r:id="rId65"/>
          <a:extLst>
            <a:ext uri="{FF2B5EF4-FFF2-40B4-BE49-F238E27FC236}">
              <a16:creationId xmlns:a16="http://schemas.microsoft.com/office/drawing/2014/main" id="{9CE486A2-323B-4A3E-9A5D-096CBD81C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35800" y="1973580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26</xdr:col>
      <xdr:colOff>133350</xdr:colOff>
      <xdr:row>92</xdr:row>
      <xdr:rowOff>19050</xdr:rowOff>
    </xdr:from>
    <xdr:to>
      <xdr:col>27</xdr:col>
      <xdr:colOff>493567</xdr:colOff>
      <xdr:row>97</xdr:row>
      <xdr:rowOff>88321</xdr:rowOff>
    </xdr:to>
    <xdr:pic>
      <xdr:nvPicPr>
        <xdr:cNvPr id="71" name="Picture 70">
          <a:hlinkClick xmlns:r="http://schemas.openxmlformats.org/officeDocument/2006/relationships" r:id="rId66"/>
          <a:extLst>
            <a:ext uri="{FF2B5EF4-FFF2-40B4-BE49-F238E27FC236}">
              <a16:creationId xmlns:a16="http://schemas.microsoft.com/office/drawing/2014/main" id="{E898DAF8-F759-46C8-98CE-ADB8773C5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2950" y="17545050"/>
          <a:ext cx="969817" cy="1021771"/>
        </a:xfrm>
        <a:prstGeom prst="rect">
          <a:avLst/>
        </a:prstGeom>
      </xdr:spPr>
    </xdr:pic>
    <xdr:clientData/>
  </xdr:twoCellAnchor>
  <xdr:twoCellAnchor editAs="oneCell">
    <xdr:from>
      <xdr:col>57</xdr:col>
      <xdr:colOff>228600</xdr:colOff>
      <xdr:row>76</xdr:row>
      <xdr:rowOff>0</xdr:rowOff>
    </xdr:from>
    <xdr:to>
      <xdr:col>58</xdr:col>
      <xdr:colOff>588818</xdr:colOff>
      <xdr:row>81</xdr:row>
      <xdr:rowOff>69273</xdr:rowOff>
    </xdr:to>
    <xdr:pic>
      <xdr:nvPicPr>
        <xdr:cNvPr id="72" name="Picture 71">
          <a:hlinkClick xmlns:r="http://schemas.openxmlformats.org/officeDocument/2006/relationships" r:id="rId67"/>
          <a:extLst>
            <a:ext uri="{FF2B5EF4-FFF2-40B4-BE49-F238E27FC236}">
              <a16:creationId xmlns:a16="http://schemas.microsoft.com/office/drawing/2014/main" id="{45019949-0179-49C7-AAC2-85203C026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75800" y="14478000"/>
          <a:ext cx="969818" cy="1021773"/>
        </a:xfrm>
        <a:prstGeom prst="rect">
          <a:avLst/>
        </a:prstGeom>
      </xdr:spPr>
    </xdr:pic>
    <xdr:clientData/>
  </xdr:twoCellAnchor>
  <xdr:twoCellAnchor editAs="oneCell">
    <xdr:from>
      <xdr:col>30</xdr:col>
      <xdr:colOff>76200</xdr:colOff>
      <xdr:row>75</xdr:row>
      <xdr:rowOff>171450</xdr:rowOff>
    </xdr:from>
    <xdr:to>
      <xdr:col>31</xdr:col>
      <xdr:colOff>436418</xdr:colOff>
      <xdr:row>81</xdr:row>
      <xdr:rowOff>50223</xdr:rowOff>
    </xdr:to>
    <xdr:pic>
      <xdr:nvPicPr>
        <xdr:cNvPr id="73" name="Picture 72">
          <a:hlinkClick xmlns:r="http://schemas.openxmlformats.org/officeDocument/2006/relationships" r:id="rId68"/>
          <a:extLst>
            <a:ext uri="{FF2B5EF4-FFF2-40B4-BE49-F238E27FC236}">
              <a16:creationId xmlns:a16="http://schemas.microsoft.com/office/drawing/2014/main" id="{833DF6BC-C1E6-4FC4-B285-370F3C5C2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4458950"/>
          <a:ext cx="969818" cy="1021773"/>
        </a:xfrm>
        <a:prstGeom prst="rect">
          <a:avLst/>
        </a:prstGeom>
      </xdr:spPr>
    </xdr:pic>
    <xdr:clientData/>
  </xdr:twoCellAnchor>
  <xdr:twoCellAnchor editAs="oneCell">
    <xdr:from>
      <xdr:col>26</xdr:col>
      <xdr:colOff>266700</xdr:colOff>
      <xdr:row>75</xdr:row>
      <xdr:rowOff>152400</xdr:rowOff>
    </xdr:from>
    <xdr:to>
      <xdr:col>28</xdr:col>
      <xdr:colOff>17318</xdr:colOff>
      <xdr:row>81</xdr:row>
      <xdr:rowOff>31173</xdr:rowOff>
    </xdr:to>
    <xdr:pic>
      <xdr:nvPicPr>
        <xdr:cNvPr id="74" name="Picture 73">
          <a:hlinkClick xmlns:r="http://schemas.openxmlformats.org/officeDocument/2006/relationships" r:id="rId69"/>
          <a:extLst>
            <a:ext uri="{FF2B5EF4-FFF2-40B4-BE49-F238E27FC236}">
              <a16:creationId xmlns:a16="http://schemas.microsoft.com/office/drawing/2014/main" id="{EBF1FBE4-BA10-428A-B97B-2B6ACB504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00" y="14439900"/>
          <a:ext cx="969818" cy="1021773"/>
        </a:xfrm>
        <a:prstGeom prst="rect">
          <a:avLst/>
        </a:prstGeom>
      </xdr:spPr>
    </xdr:pic>
    <xdr:clientData/>
  </xdr:twoCellAnchor>
  <xdr:twoCellAnchor editAs="oneCell">
    <xdr:from>
      <xdr:col>61</xdr:col>
      <xdr:colOff>533400</xdr:colOff>
      <xdr:row>18</xdr:row>
      <xdr:rowOff>76200</xdr:rowOff>
    </xdr:from>
    <xdr:to>
      <xdr:col>63</xdr:col>
      <xdr:colOff>464126</xdr:colOff>
      <xdr:row>24</xdr:row>
      <xdr:rowOff>145474</xdr:rowOff>
    </xdr:to>
    <xdr:pic>
      <xdr:nvPicPr>
        <xdr:cNvPr id="75" name="Picture 74">
          <a:hlinkClick xmlns:r="http://schemas.openxmlformats.org/officeDocument/2006/relationships" r:id="rId70"/>
          <a:extLst>
            <a:ext uri="{FF2B5EF4-FFF2-40B4-BE49-F238E27FC236}">
              <a16:creationId xmlns:a16="http://schemas.microsoft.com/office/drawing/2014/main" id="{B71734ED-BE11-498E-BA85-5C43EB3A5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19000" y="3505200"/>
          <a:ext cx="1149926" cy="121227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8</xdr:row>
      <xdr:rowOff>0</xdr:rowOff>
    </xdr:from>
    <xdr:to>
      <xdr:col>4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SpPr/>
      </xdr:nvSpPr>
      <xdr:spPr>
        <a:xfrm>
          <a:off x="5715000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3" name="Rounded Rectangl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304800</xdr:colOff>
      <xdr:row>6</xdr:row>
      <xdr:rowOff>144780</xdr:rowOff>
    </xdr:from>
    <xdr:to>
      <xdr:col>4</xdr:col>
      <xdr:colOff>0</xdr:colOff>
      <xdr:row>8</xdr:row>
      <xdr:rowOff>83820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/>
      </xdr:nvSpPr>
      <xdr:spPr>
        <a:xfrm>
          <a:off x="5753100" y="14020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297180</xdr:colOff>
      <xdr:row>7</xdr:row>
      <xdr:rowOff>15240</xdr:rowOff>
    </xdr:from>
    <xdr:to>
      <xdr:col>3</xdr:col>
      <xdr:colOff>1043940</xdr:colOff>
      <xdr:row>8</xdr:row>
      <xdr:rowOff>137160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SpPr/>
      </xdr:nvSpPr>
      <xdr:spPr>
        <a:xfrm>
          <a:off x="6278880" y="14554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F4D2670-685D-46FD-A531-AE370F64D130}"/>
            </a:ext>
          </a:extLst>
        </xdr:cNvPr>
        <xdr:cNvSpPr/>
      </xdr:nvSpPr>
      <xdr:spPr>
        <a:xfrm>
          <a:off x="598170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167640</xdr:colOff>
      <xdr:row>7</xdr:row>
      <xdr:rowOff>30480</xdr:rowOff>
    </xdr:from>
    <xdr:to>
      <xdr:col>3</xdr:col>
      <xdr:colOff>914400</xdr:colOff>
      <xdr:row>8</xdr:row>
      <xdr:rowOff>152400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11BC9A8-2E35-4881-973F-6B1F115ADB0C}"/>
            </a:ext>
          </a:extLst>
        </xdr:cNvPr>
        <xdr:cNvSpPr/>
      </xdr:nvSpPr>
      <xdr:spPr>
        <a:xfrm>
          <a:off x="5859780" y="14706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129540</xdr:colOff>
      <xdr:row>6</xdr:row>
      <xdr:rowOff>76200</xdr:rowOff>
    </xdr:from>
    <xdr:to>
      <xdr:col>3</xdr:col>
      <xdr:colOff>876300</xdr:colOff>
      <xdr:row>8</xdr:row>
      <xdr:rowOff>15240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D5B0417-C42C-498C-B29D-5155D2594633}"/>
            </a:ext>
          </a:extLst>
        </xdr:cNvPr>
        <xdr:cNvSpPr/>
      </xdr:nvSpPr>
      <xdr:spPr>
        <a:xfrm>
          <a:off x="5608320" y="13335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182880</xdr:colOff>
      <xdr:row>6</xdr:row>
      <xdr:rowOff>160020</xdr:rowOff>
    </xdr:from>
    <xdr:to>
      <xdr:col>3</xdr:col>
      <xdr:colOff>929640</xdr:colOff>
      <xdr:row>8</xdr:row>
      <xdr:rowOff>99060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BC6AEC5-9CAC-41D3-8DE6-FA296404AC71}"/>
            </a:ext>
          </a:extLst>
        </xdr:cNvPr>
        <xdr:cNvSpPr/>
      </xdr:nvSpPr>
      <xdr:spPr>
        <a:xfrm>
          <a:off x="5715000" y="14173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83820</xdr:colOff>
      <xdr:row>6</xdr:row>
      <xdr:rowOff>121920</xdr:rowOff>
    </xdr:from>
    <xdr:to>
      <xdr:col>3</xdr:col>
      <xdr:colOff>830580</xdr:colOff>
      <xdr:row>8</xdr:row>
      <xdr:rowOff>60960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83915DB-EF8B-46F9-9953-ED5FCE60217B}"/>
            </a:ext>
          </a:extLst>
        </xdr:cNvPr>
        <xdr:cNvSpPr/>
      </xdr:nvSpPr>
      <xdr:spPr>
        <a:xfrm>
          <a:off x="5615940" y="13792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53340</xdr:colOff>
      <xdr:row>7</xdr:row>
      <xdr:rowOff>15240</xdr:rowOff>
    </xdr:from>
    <xdr:to>
      <xdr:col>3</xdr:col>
      <xdr:colOff>800100</xdr:colOff>
      <xdr:row>8</xdr:row>
      <xdr:rowOff>137160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5F2929E-7FAD-4E73-886C-DA74B6F87E70}"/>
            </a:ext>
          </a:extLst>
        </xdr:cNvPr>
        <xdr:cNvSpPr/>
      </xdr:nvSpPr>
      <xdr:spPr>
        <a:xfrm>
          <a:off x="5532120" y="14554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</xdr:colOff>
      <xdr:row>6</xdr:row>
      <xdr:rowOff>175260</xdr:rowOff>
    </xdr:from>
    <xdr:to>
      <xdr:col>3</xdr:col>
      <xdr:colOff>784860</xdr:colOff>
      <xdr:row>8</xdr:row>
      <xdr:rowOff>114300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CA8E340-3511-4EE5-9228-335D08C73EEB}"/>
            </a:ext>
          </a:extLst>
        </xdr:cNvPr>
        <xdr:cNvSpPr/>
      </xdr:nvSpPr>
      <xdr:spPr>
        <a:xfrm>
          <a:off x="6149340" y="14325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F39394F-58CA-48D1-AB45-BE370CB15E4C}"/>
            </a:ext>
          </a:extLst>
        </xdr:cNvPr>
        <xdr:cNvSpPr/>
      </xdr:nvSpPr>
      <xdr:spPr>
        <a:xfrm>
          <a:off x="61112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C22224B-01E3-44C9-88A2-45B083B5E56E}"/>
            </a:ext>
          </a:extLst>
        </xdr:cNvPr>
        <xdr:cNvSpPr/>
      </xdr:nvSpPr>
      <xdr:spPr>
        <a:xfrm>
          <a:off x="547878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236220</xdr:colOff>
      <xdr:row>7</xdr:row>
      <xdr:rowOff>22860</xdr:rowOff>
    </xdr:from>
    <xdr:to>
      <xdr:col>3</xdr:col>
      <xdr:colOff>982980</xdr:colOff>
      <xdr:row>8</xdr:row>
      <xdr:rowOff>144780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BB44758-CD8C-4A55-9693-999EA0C04A0C}"/>
            </a:ext>
          </a:extLst>
        </xdr:cNvPr>
        <xdr:cNvSpPr/>
      </xdr:nvSpPr>
      <xdr:spPr>
        <a:xfrm>
          <a:off x="5715000" y="14630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182880</xdr:colOff>
      <xdr:row>6</xdr:row>
      <xdr:rowOff>45720</xdr:rowOff>
    </xdr:from>
    <xdr:to>
      <xdr:col>3</xdr:col>
      <xdr:colOff>929640</xdr:colOff>
      <xdr:row>7</xdr:row>
      <xdr:rowOff>167640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939E4AA-4B57-4C33-BF8E-22AC7F5ACEC7}"/>
            </a:ext>
          </a:extLst>
        </xdr:cNvPr>
        <xdr:cNvSpPr/>
      </xdr:nvSpPr>
      <xdr:spPr>
        <a:xfrm>
          <a:off x="5661660" y="130302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7</xdr:row>
      <xdr:rowOff>0</xdr:rowOff>
    </xdr:from>
    <xdr:to>
      <xdr:col>5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EF5CCB0-792A-4D74-8781-8D3DA15B19C6}"/>
            </a:ext>
          </a:extLst>
        </xdr:cNvPr>
        <xdr:cNvSpPr/>
      </xdr:nvSpPr>
      <xdr:spPr>
        <a:xfrm>
          <a:off x="669798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27400EF-1D19-4813-9789-C522031BD98F}"/>
            </a:ext>
          </a:extLst>
        </xdr:cNvPr>
        <xdr:cNvSpPr/>
      </xdr:nvSpPr>
      <xdr:spPr>
        <a:xfrm>
          <a:off x="551688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5990BD9-41D7-4B3F-B7A4-9A0CAD7F4CE0}"/>
            </a:ext>
          </a:extLst>
        </xdr:cNvPr>
        <xdr:cNvSpPr/>
      </xdr:nvSpPr>
      <xdr:spPr>
        <a:xfrm>
          <a:off x="551688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EE571C6-5267-4869-96BA-E6701CFB11D1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1D96A53-907E-40F4-9F9B-6DB749699C51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CC96252-F1D4-455D-A0E4-D7A752EFC278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B7E2A15-6440-47A8-A5F1-AE7B9ABEC8F7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CD7421F-4811-40D6-BBE7-28C25281D168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431A021-F9FF-4359-B021-266CDD0A18B6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322965E-5439-4129-88B4-384C2EC6FA10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0FE08B1-9340-4151-A621-7DAC911AEC94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04838C6-4A01-4C13-8FBB-904A41E66EFB}"/>
            </a:ext>
          </a:extLst>
        </xdr:cNvPr>
        <xdr:cNvSpPr/>
      </xdr:nvSpPr>
      <xdr:spPr>
        <a:xfrm>
          <a:off x="467106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9266C0D-64E0-4CA2-AC5B-FDA727333D06}"/>
            </a:ext>
          </a:extLst>
        </xdr:cNvPr>
        <xdr:cNvSpPr/>
      </xdr:nvSpPr>
      <xdr:spPr>
        <a:xfrm>
          <a:off x="467106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9</xdr:row>
      <xdr:rowOff>0</xdr:rowOff>
    </xdr:from>
    <xdr:to>
      <xdr:col>3</xdr:col>
      <xdr:colOff>746760</xdr:colOff>
      <xdr:row>10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1DBBAE8-10A7-451F-8CEE-0A36D3936523}"/>
            </a:ext>
          </a:extLst>
        </xdr:cNvPr>
        <xdr:cNvSpPr/>
      </xdr:nvSpPr>
      <xdr:spPr>
        <a:xfrm>
          <a:off x="4671060" y="180594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6066F03-062B-459F-8C71-B628F55B3477}"/>
            </a:ext>
          </a:extLst>
        </xdr:cNvPr>
        <xdr:cNvSpPr/>
      </xdr:nvSpPr>
      <xdr:spPr>
        <a:xfrm>
          <a:off x="4671060" y="162306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876B947-5771-44D3-8521-F131B839E6B5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0</xdr:rowOff>
    </xdr:from>
    <xdr:to>
      <xdr:col>3</xdr:col>
      <xdr:colOff>746760</xdr:colOff>
      <xdr:row>9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/>
      </xdr:nvSpPr>
      <xdr:spPr>
        <a:xfrm>
          <a:off x="5610225" y="168592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E3F2DF5-505A-4707-BE15-967620B733A1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0224EAF-EAB4-4AE2-A787-3B2591B9198B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299D6B2-9B86-40C3-BD5B-978D7AB0CBF4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38C8B85-BBEB-45BD-9D3C-795464F0BF78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25E082E-F489-4244-8221-F073E83A1421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218FB52-D41D-4E92-B01F-33912B5B0DF0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8776E6-167B-4F05-8FD6-3493BC48498F}"/>
            </a:ext>
          </a:extLst>
        </xdr:cNvPr>
        <xdr:cNvSpPr/>
      </xdr:nvSpPr>
      <xdr:spPr>
        <a:xfrm>
          <a:off x="467106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E4DF9C8-A9D2-4390-A1C0-6BB41C54BBD2}"/>
            </a:ext>
          </a:extLst>
        </xdr:cNvPr>
        <xdr:cNvSpPr/>
      </xdr:nvSpPr>
      <xdr:spPr>
        <a:xfrm>
          <a:off x="46634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81A936D-9ED8-41D4-BA9F-972B2B15AAAB}"/>
            </a:ext>
          </a:extLst>
        </xdr:cNvPr>
        <xdr:cNvSpPr/>
      </xdr:nvSpPr>
      <xdr:spPr>
        <a:xfrm>
          <a:off x="46634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4612E59-4100-4278-8A5F-47D1E2292F09}"/>
            </a:ext>
          </a:extLst>
        </xdr:cNvPr>
        <xdr:cNvSpPr/>
      </xdr:nvSpPr>
      <xdr:spPr>
        <a:xfrm>
          <a:off x="466344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36338A4-657B-4E9B-A6D9-DDDCF300D1CA}"/>
            </a:ext>
          </a:extLst>
        </xdr:cNvPr>
        <xdr:cNvSpPr/>
      </xdr:nvSpPr>
      <xdr:spPr>
        <a:xfrm>
          <a:off x="559308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304800</xdr:colOff>
      <xdr:row>7</xdr:row>
      <xdr:rowOff>45720</xdr:rowOff>
    </xdr:from>
    <xdr:to>
      <xdr:col>4</xdr:col>
      <xdr:colOff>0</xdr:colOff>
      <xdr:row>8</xdr:row>
      <xdr:rowOff>167640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SpPr/>
      </xdr:nvSpPr>
      <xdr:spPr>
        <a:xfrm>
          <a:off x="5402580" y="14859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28575</xdr:rowOff>
    </xdr:from>
    <xdr:to>
      <xdr:col>3</xdr:col>
      <xdr:colOff>746760</xdr:colOff>
      <xdr:row>9</xdr:row>
      <xdr:rowOff>150495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SpPr/>
      </xdr:nvSpPr>
      <xdr:spPr>
        <a:xfrm>
          <a:off x="5610225" y="1714500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15</xdr:row>
      <xdr:rowOff>0</xdr:rowOff>
    </xdr:from>
    <xdr:to>
      <xdr:col>8</xdr:col>
      <xdr:colOff>746760</xdr:colOff>
      <xdr:row>16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SpPr/>
      </xdr:nvSpPr>
      <xdr:spPr>
        <a:xfrm>
          <a:off x="13213773" y="3186545"/>
          <a:ext cx="746760" cy="31242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6</xdr:row>
      <xdr:rowOff>0</xdr:rowOff>
    </xdr:from>
    <xdr:to>
      <xdr:col>3</xdr:col>
      <xdr:colOff>746760</xdr:colOff>
      <xdr:row>7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0112B3F-319A-429B-B07E-19BAF1EC1F2E}"/>
            </a:ext>
          </a:extLst>
        </xdr:cNvPr>
        <xdr:cNvSpPr/>
      </xdr:nvSpPr>
      <xdr:spPr>
        <a:xfrm>
          <a:off x="5486400" y="125730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3</xdr:col>
      <xdr:colOff>746760</xdr:colOff>
      <xdr:row>8</xdr:row>
      <xdr:rowOff>121920</xdr:rowOff>
    </xdr:to>
    <xdr:sp macro="" textlink="">
      <xdr:nvSpPr>
        <xdr:cNvPr id="2" name="Rounded 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F53D3F3-4E62-4202-87BD-9D1255DAD970}"/>
            </a:ext>
          </a:extLst>
        </xdr:cNvPr>
        <xdr:cNvSpPr/>
      </xdr:nvSpPr>
      <xdr:spPr>
        <a:xfrm>
          <a:off x="5486400" y="1440180"/>
          <a:ext cx="746760" cy="304800"/>
        </a:xfrm>
        <a:prstGeom prst="round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&lt;- BACK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A03_Equipment_inventory_and_calibration_planning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istory "/>
      <sheetName val="Inventory_calibration"/>
      <sheetName val="Responsibles"/>
    </sheetNames>
    <sheetDataSet>
      <sheetData sheetId="0"/>
      <sheetData sheetId="1">
        <row r="9">
          <cell r="B9" t="str">
            <v>QLRELSBZ_0001</v>
          </cell>
          <cell r="C9" t="str">
            <v>Chamber</v>
          </cell>
          <cell r="D9" t="str">
            <v>Corrosion Test Equipment</v>
          </cell>
          <cell r="E9" t="str">
            <v>Voetsch</v>
          </cell>
          <cell r="F9" t="str">
            <v>Salt Spray Chamber</v>
          </cell>
          <cell r="G9" t="str">
            <v>VSC 1000</v>
          </cell>
          <cell r="H9">
            <v>59566186220010</v>
          </cell>
          <cell r="I9">
            <v>60018754</v>
          </cell>
          <cell r="J9">
            <v>2013</v>
          </cell>
          <cell r="K9" t="str">
            <v>N/A (VED)</v>
          </cell>
          <cell r="L9">
            <v>42026</v>
          </cell>
          <cell r="M9" t="str">
            <v>YES</v>
          </cell>
          <cell r="N9" t="str">
            <v>12 months</v>
          </cell>
          <cell r="O9">
            <v>44947</v>
          </cell>
          <cell r="P9" t="str">
            <v>SBZ0001</v>
          </cell>
          <cell r="Q9" t="str">
            <v>Calibrated</v>
          </cell>
          <cell r="R9" t="str">
            <v>X</v>
          </cell>
          <cell r="U9" t="str">
            <v>In use</v>
          </cell>
          <cell r="V9" t="str">
            <v>Bumbas Electric</v>
          </cell>
          <cell r="W9" t="str">
            <v>..\02_Equipment_manuals\01_Env_manuals\01_Equipment_2015\VIT_VSC KWT Corrosion[1].pdf</v>
          </cell>
          <cell r="X9" t="str">
            <v>Salt_01 (w/o humidity)</v>
          </cell>
          <cell r="Z9" t="str">
            <v>Radu Gurghean</v>
          </cell>
          <cell r="AA9" t="str">
            <v>Simpac 2.6</v>
          </cell>
          <cell r="AB9" t="str">
            <v>S!MPATI Version 2016</v>
          </cell>
        </row>
        <row r="10">
          <cell r="B10" t="str">
            <v>QLRELSBZ_0002</v>
          </cell>
          <cell r="C10" t="str">
            <v>Chamber</v>
          </cell>
          <cell r="D10" t="str">
            <v>Intrusion Protection Dust</v>
          </cell>
          <cell r="E10" t="str">
            <v>Voetsch</v>
          </cell>
          <cell r="F10" t="str">
            <v>Dust Chamber IP5K/6K</v>
          </cell>
          <cell r="G10" t="str">
            <v>VDT 1000A</v>
          </cell>
          <cell r="H10">
            <v>59566184720010</v>
          </cell>
          <cell r="I10">
            <v>60018755</v>
          </cell>
          <cell r="J10">
            <v>2013</v>
          </cell>
          <cell r="K10" t="str">
            <v>N/A (VED)</v>
          </cell>
          <cell r="L10">
            <v>42038</v>
          </cell>
          <cell r="M10" t="str">
            <v>NO</v>
          </cell>
          <cell r="N10" t="str">
            <v>24 months</v>
          </cell>
          <cell r="O10" t="str">
            <v>N/A</v>
          </cell>
          <cell r="P10" t="str">
            <v>N/A</v>
          </cell>
          <cell r="Q10" t="str">
            <v>N/A</v>
          </cell>
          <cell r="T10" t="str">
            <v>N/A</v>
          </cell>
          <cell r="U10" t="str">
            <v>In use</v>
          </cell>
          <cell r="V10" t="str">
            <v>Bumbas Electric</v>
          </cell>
          <cell r="W10" t="str">
            <v>..\02_Equipment_manuals\01_Env_manuals\01_Equipment_2015\VDT 1000A</v>
          </cell>
          <cell r="X10" t="str">
            <v>Dust_01</v>
          </cell>
          <cell r="Z10" t="str">
            <v>Ianc Radu</v>
          </cell>
          <cell r="AA10" t="str">
            <v>Simpac 1.1_V4</v>
          </cell>
          <cell r="AB10" t="str">
            <v>S!MPATI Version 2016</v>
          </cell>
          <cell r="AD10" t="str">
            <v>Not required</v>
          </cell>
        </row>
        <row r="11">
          <cell r="B11" t="str">
            <v>QLRELSBZ_0003</v>
          </cell>
          <cell r="C11" t="str">
            <v>Chamber</v>
          </cell>
          <cell r="E11" t="str">
            <v>Voetsch</v>
          </cell>
          <cell r="F11" t="str">
            <v>Water Chamber IPx1-IPx4</v>
          </cell>
          <cell r="G11" t="str">
            <v>VSPT 200</v>
          </cell>
          <cell r="H11">
            <v>59566184730010</v>
          </cell>
          <cell r="I11">
            <v>60019114</v>
          </cell>
          <cell r="J11">
            <v>2013</v>
          </cell>
          <cell r="K11" t="str">
            <v>N/A (VED)</v>
          </cell>
          <cell r="L11">
            <v>42094</v>
          </cell>
          <cell r="M11" t="str">
            <v>NO</v>
          </cell>
          <cell r="N11" t="str">
            <v>N/A</v>
          </cell>
          <cell r="O11" t="str">
            <v>Out of use</v>
          </cell>
          <cell r="P11" t="str">
            <v>SBZ0003</v>
          </cell>
          <cell r="Q11" t="str">
            <v>Out of use</v>
          </cell>
          <cell r="T11" t="str">
            <v>02294</v>
          </cell>
          <cell r="U11" t="str">
            <v>In use</v>
          </cell>
          <cell r="V11" t="str">
            <v>Bumbas Electric</v>
          </cell>
          <cell r="W11" t="str">
            <v>..\02_Equipment_manuals\01_Env_manuals\01_Equipment_2015\VSPT200</v>
          </cell>
          <cell r="X11" t="str">
            <v>_</v>
          </cell>
          <cell r="Y11" t="str">
            <v>Moved to Iasi</v>
          </cell>
          <cell r="Z11" t="str">
            <v>Traian Aanitei</v>
          </cell>
          <cell r="AA11" t="str">
            <v>S!MPATI Version 2016</v>
          </cell>
        </row>
        <row r="12">
          <cell r="B12" t="str">
            <v>QLRELSBZ_0004</v>
          </cell>
          <cell r="C12" t="str">
            <v>Chamber</v>
          </cell>
          <cell r="D12" t="str">
            <v xml:space="preserve"> Climatic</v>
          </cell>
          <cell r="E12" t="str">
            <v>Voetsch</v>
          </cell>
          <cell r="F12" t="str">
            <v>Temperature and humidity system</v>
          </cell>
          <cell r="G12" t="str">
            <v>VC3 7018</v>
          </cell>
          <cell r="H12">
            <v>58679987590010</v>
          </cell>
          <cell r="I12">
            <v>60022128</v>
          </cell>
          <cell r="J12">
            <v>2014</v>
          </cell>
          <cell r="K12" t="str">
            <v>N/A (rental)</v>
          </cell>
          <cell r="L12">
            <v>42081</v>
          </cell>
          <cell r="M12" t="str">
            <v>YES</v>
          </cell>
          <cell r="N12" t="str">
            <v>12 months</v>
          </cell>
          <cell r="O12">
            <v>44989</v>
          </cell>
          <cell r="P12" t="str">
            <v>SBZ0004</v>
          </cell>
          <cell r="Q12" t="str">
            <v>Calibrated</v>
          </cell>
          <cell r="R12" t="str">
            <v>X</v>
          </cell>
          <cell r="T12" t="str">
            <v>15424</v>
          </cell>
          <cell r="U12" t="str">
            <v>In use</v>
          </cell>
          <cell r="V12" t="str">
            <v>Bumbas Electric</v>
          </cell>
          <cell r="W12" t="str">
            <v>..\02_Equipment_manuals\01_Env_manuals\01_Equipment_2015\vcs3 - 7060-5.pdf</v>
          </cell>
          <cell r="X12" t="str">
            <v xml:space="preserve">Climatic_03 Rental3 (2014) </v>
          </cell>
          <cell r="Z12" t="str">
            <v>Iulia Turi&amp;Cosmin Rodean</v>
          </cell>
          <cell r="AA12" t="str">
            <v>Simpac 2.8</v>
          </cell>
          <cell r="AB12" t="str">
            <v>S!MPATI Version 2016</v>
          </cell>
        </row>
        <row r="13">
          <cell r="B13" t="str">
            <v>QLRELSBZ_0005</v>
          </cell>
          <cell r="C13" t="str">
            <v>Chamber</v>
          </cell>
          <cell r="D13" t="str">
            <v xml:space="preserve"> Climatic</v>
          </cell>
          <cell r="E13" t="str">
            <v>Voetsch</v>
          </cell>
          <cell r="F13" t="str">
            <v>Temperature and humidity system</v>
          </cell>
          <cell r="G13" t="str">
            <v>VC3 7034</v>
          </cell>
          <cell r="H13">
            <v>58566201960010</v>
          </cell>
          <cell r="I13" t="str">
            <v>TBD</v>
          </cell>
          <cell r="J13">
            <v>2014</v>
          </cell>
          <cell r="K13" t="str">
            <v>N/A (rental)</v>
          </cell>
          <cell r="L13">
            <v>42026</v>
          </cell>
          <cell r="M13" t="str">
            <v>YES</v>
          </cell>
          <cell r="N13" t="str">
            <v>12 months</v>
          </cell>
          <cell r="O13">
            <v>44862</v>
          </cell>
          <cell r="P13" t="str">
            <v>SBZ0005</v>
          </cell>
          <cell r="Q13" t="str">
            <v>Calibrated</v>
          </cell>
          <cell r="R13" t="str">
            <v>X</v>
          </cell>
          <cell r="T13" t="str">
            <v>17249</v>
          </cell>
          <cell r="U13" t="str">
            <v>In use</v>
          </cell>
          <cell r="V13" t="str">
            <v>Bumbas Electric</v>
          </cell>
          <cell r="W13" t="str">
            <v>TBD</v>
          </cell>
          <cell r="X13" t="str">
            <v xml:space="preserve">Climatic_02 Rental2 (2014) </v>
          </cell>
          <cell r="Z13" t="str">
            <v>Iulia Turi&amp;Cosmin Rodean</v>
          </cell>
          <cell r="AA13" t="str">
            <v>Simpac 2.8</v>
          </cell>
          <cell r="AB13" t="str">
            <v>S!MPATI Version 2016</v>
          </cell>
        </row>
        <row r="14">
          <cell r="B14" t="str">
            <v>QLRELSBZ_0006</v>
          </cell>
          <cell r="C14" t="str">
            <v>Chamber</v>
          </cell>
          <cell r="D14" t="str">
            <v xml:space="preserve"> Climatic</v>
          </cell>
          <cell r="E14" t="str">
            <v>Voetsch</v>
          </cell>
          <cell r="F14" t="str">
            <v>Temperature and humidity system</v>
          </cell>
          <cell r="G14" t="str">
            <v>VC3 7034</v>
          </cell>
          <cell r="H14">
            <v>58566133110010</v>
          </cell>
          <cell r="I14" t="str">
            <v>Rental equipment</v>
          </cell>
          <cell r="J14">
            <v>2009</v>
          </cell>
          <cell r="K14" t="str">
            <v>N/A (rental)</v>
          </cell>
          <cell r="L14">
            <v>42032</v>
          </cell>
          <cell r="M14" t="str">
            <v>YES</v>
          </cell>
          <cell r="N14" t="str">
            <v>12 months</v>
          </cell>
          <cell r="O14" t="str">
            <v>Out of use</v>
          </cell>
          <cell r="P14" t="str">
            <v>SBZ0006</v>
          </cell>
          <cell r="Q14" t="str">
            <v>Out of use</v>
          </cell>
          <cell r="T14">
            <v>17250</v>
          </cell>
          <cell r="U14" t="str">
            <v>In use</v>
          </cell>
          <cell r="V14" t="str">
            <v>Bumbas Electric</v>
          </cell>
          <cell r="W14" t="str">
            <v>TBD</v>
          </cell>
          <cell r="X14" t="str">
            <v xml:space="preserve"> Climatic_01 Rental1 (2014) - name replaced with Climatic_01_VCS3_7060_FY2017</v>
          </cell>
          <cell r="Y14" t="str">
            <v xml:space="preserve">Returned to rental equipment supplier on CW 30 2017 </v>
          </cell>
          <cell r="Z14" t="str">
            <v>Traian Aanitei</v>
          </cell>
          <cell r="AA14" t="str">
            <v>S!MPATI Version 2016</v>
          </cell>
        </row>
        <row r="15">
          <cell r="B15" t="str">
            <v>QLRELSBZ_0007</v>
          </cell>
          <cell r="C15" t="str">
            <v>Chamber</v>
          </cell>
          <cell r="D15" t="str">
            <v xml:space="preserve"> Temperature</v>
          </cell>
          <cell r="E15" t="str">
            <v>Voetsch</v>
          </cell>
          <cell r="F15" t="str">
            <v>Temperature system-Thermal Shock</v>
          </cell>
          <cell r="G15" t="str">
            <v xml:space="preserve"> VT3 7012 S2</v>
          </cell>
          <cell r="H15">
            <v>58566156960010</v>
          </cell>
          <cell r="I15">
            <v>60016287</v>
          </cell>
          <cell r="J15">
            <v>2011</v>
          </cell>
          <cell r="K15" t="str">
            <v>N/A (TR)</v>
          </cell>
          <cell r="L15">
            <v>42033</v>
          </cell>
          <cell r="M15" t="str">
            <v>YES</v>
          </cell>
          <cell r="N15" t="str">
            <v>12 months</v>
          </cell>
          <cell r="O15" t="str">
            <v>Out of use</v>
          </cell>
          <cell r="P15" t="str">
            <v>SBZ0007</v>
          </cell>
          <cell r="Q15" t="str">
            <v>Out of use</v>
          </cell>
          <cell r="T15" t="str">
            <v>16498</v>
          </cell>
          <cell r="U15" t="str">
            <v>In use</v>
          </cell>
          <cell r="V15" t="str">
            <v>Bumbas Electric</v>
          </cell>
          <cell r="W15" t="str">
            <v>..\02_Equipment_manuals\01_Env_manuals\01_Equipment_2015\vt3 - 7012 - s2.pdf</v>
          </cell>
          <cell r="X15" t="str">
            <v>TS_01 - TR_out of use</v>
          </cell>
          <cell r="Z15" t="str">
            <v>Traian Aanitei</v>
          </cell>
          <cell r="AA15" t="str">
            <v>S!MPATI Version 2016</v>
          </cell>
        </row>
        <row r="16">
          <cell r="B16" t="str">
            <v>QLRELSBZ_0008</v>
          </cell>
          <cell r="C16" t="str">
            <v>Chamber</v>
          </cell>
          <cell r="D16" t="str">
            <v xml:space="preserve"> Temperature</v>
          </cell>
          <cell r="E16" t="str">
            <v>Voetsch</v>
          </cell>
          <cell r="F16" t="str">
            <v>Temperature system-Thermal Shock</v>
          </cell>
          <cell r="G16" t="str">
            <v xml:space="preserve"> VT3 7012 S2</v>
          </cell>
          <cell r="H16">
            <v>58566199920010</v>
          </cell>
          <cell r="I16">
            <v>60020291</v>
          </cell>
          <cell r="J16">
            <v>2015</v>
          </cell>
          <cell r="K16" t="str">
            <v>N/A (VED)</v>
          </cell>
          <cell r="L16">
            <v>42094</v>
          </cell>
          <cell r="M16" t="str">
            <v>YES</v>
          </cell>
          <cell r="N16" t="str">
            <v>12 months</v>
          </cell>
          <cell r="O16">
            <v>44979</v>
          </cell>
          <cell r="P16" t="str">
            <v>SBZ0008</v>
          </cell>
          <cell r="Q16" t="str">
            <v>Calibrated</v>
          </cell>
          <cell r="R16" t="str">
            <v>X</v>
          </cell>
          <cell r="T16" t="str">
            <v>17528</v>
          </cell>
          <cell r="U16" t="str">
            <v>In use</v>
          </cell>
          <cell r="V16" t="str">
            <v>Bumbas Electric</v>
          </cell>
          <cell r="W16" t="str">
            <v>..\02_Equipment_manuals\01_Env_manuals\01_Equipment_2015\vt3 - 7012 - s2.pdf</v>
          </cell>
          <cell r="X16" t="str">
            <v>TS_02 - VED</v>
          </cell>
          <cell r="Z16" t="str">
            <v>Iulia Turi&amp;Cosmin Rodean</v>
          </cell>
          <cell r="AA16" t="str">
            <v>Simpac 2.8</v>
          </cell>
          <cell r="AB16" t="str">
            <v>S!MPATI Version 2016</v>
          </cell>
        </row>
        <row r="17">
          <cell r="B17" t="str">
            <v>QLRELSBZ_0009</v>
          </cell>
          <cell r="C17" t="str">
            <v>Chamber</v>
          </cell>
          <cell r="D17" t="str">
            <v>Climatic</v>
          </cell>
          <cell r="E17" t="str">
            <v>Voetsch</v>
          </cell>
          <cell r="F17" t="str">
            <v>Temperature and humidity system</v>
          </cell>
          <cell r="G17" t="str">
            <v>VCS3 7034-5</v>
          </cell>
          <cell r="H17">
            <v>58566211250010</v>
          </cell>
          <cell r="I17">
            <v>60021984</v>
          </cell>
          <cell r="J17">
            <v>2016</v>
          </cell>
          <cell r="K17">
            <v>39803</v>
          </cell>
          <cell r="L17">
            <v>42423</v>
          </cell>
          <cell r="M17" t="str">
            <v>YES</v>
          </cell>
          <cell r="N17" t="str">
            <v>12 months</v>
          </cell>
          <cell r="O17">
            <v>44945</v>
          </cell>
          <cell r="P17" t="str">
            <v>SBZ0045</v>
          </cell>
          <cell r="Q17" t="str">
            <v>Calibrated</v>
          </cell>
          <cell r="R17" t="str">
            <v>X</v>
          </cell>
          <cell r="U17" t="str">
            <v>In use</v>
          </cell>
          <cell r="V17" t="str">
            <v>Bumbas Electric</v>
          </cell>
          <cell r="W17" t="str">
            <v>..\02_Equipment_manuals\01_Env_manuals\01_Equipment_2015\VCS3_7034-5_characteristics_MY2015.pdf</v>
          </cell>
          <cell r="X17" t="str">
            <v>Climatic_08_340_1_FY2016_(DAG)</v>
          </cell>
          <cell r="Z17" t="str">
            <v>Iulia Turi&amp;Cosmin Rodean</v>
          </cell>
          <cell r="AA17" t="str">
            <v>Simpac 2.8</v>
          </cell>
          <cell r="AB17" t="str">
            <v>S!MPATI Version 2016</v>
          </cell>
        </row>
        <row r="18">
          <cell r="B18" t="str">
            <v>QLRELSBZ_0010</v>
          </cell>
          <cell r="C18" t="str">
            <v xml:space="preserve">Instrument of measurement </v>
          </cell>
          <cell r="D18" t="str">
            <v>Electronic</v>
          </cell>
          <cell r="E18" t="str">
            <v>Ahlborn</v>
          </cell>
          <cell r="F18" t="str">
            <v>Ahlborn Data Logger</v>
          </cell>
          <cell r="G18" t="str">
            <v>A4390-2</v>
          </cell>
          <cell r="H18" t="str">
            <v>S15060031</v>
          </cell>
          <cell r="I18" t="str">
            <v>N/A</v>
          </cell>
          <cell r="J18">
            <v>2015</v>
          </cell>
          <cell r="K18">
            <v>39803</v>
          </cell>
          <cell r="L18">
            <v>42165</v>
          </cell>
          <cell r="M18" t="str">
            <v>YES</v>
          </cell>
          <cell r="N18" t="str">
            <v>12 months</v>
          </cell>
          <cell r="O18">
            <v>44729</v>
          </cell>
          <cell r="P18" t="str">
            <v>SBZ0018</v>
          </cell>
          <cell r="Q18" t="str">
            <v>Sent for calibration</v>
          </cell>
          <cell r="U18" t="str">
            <v>In use</v>
          </cell>
          <cell r="V18" t="str">
            <v>Bumbas Electric</v>
          </cell>
          <cell r="X18" t="str">
            <v>Climatic_01_VCS3_7060_FY2017</v>
          </cell>
          <cell r="Y18" t="str">
            <v>ex. Climatic_01 Rental1 (2014)</v>
          </cell>
          <cell r="Z18" t="str">
            <v>Iulia Turi&amp;Cosmin Rodean</v>
          </cell>
          <cell r="AA18" t="str">
            <v>AMR WinControl Version 7.5.6.0</v>
          </cell>
          <cell r="AB18" t="str">
            <v>Ahlborn software</v>
          </cell>
        </row>
        <row r="19">
          <cell r="B19" t="str">
            <v>QLRELSBZ_0011</v>
          </cell>
          <cell r="C19" t="str">
            <v xml:space="preserve">Instrument of measurement </v>
          </cell>
          <cell r="D19" t="str">
            <v>Electronic</v>
          </cell>
          <cell r="E19" t="str">
            <v>Ahlborn</v>
          </cell>
          <cell r="F19" t="str">
            <v>Ahlborn Data Logger</v>
          </cell>
          <cell r="G19" t="str">
            <v>A4390-2</v>
          </cell>
          <cell r="H19" t="str">
            <v>S15060032</v>
          </cell>
          <cell r="J19">
            <v>2015</v>
          </cell>
          <cell r="K19">
            <v>39803</v>
          </cell>
          <cell r="L19">
            <v>42164</v>
          </cell>
          <cell r="M19" t="str">
            <v>YES</v>
          </cell>
          <cell r="N19" t="str">
            <v>12 months</v>
          </cell>
          <cell r="O19" t="str">
            <v>Damaged equipment</v>
          </cell>
          <cell r="P19" t="str">
            <v>SBZ0017</v>
          </cell>
          <cell r="Q19" t="str">
            <v>Damaged equipment</v>
          </cell>
          <cell r="U19" t="str">
            <v>In use</v>
          </cell>
          <cell r="V19" t="str">
            <v>Bumbas Electric</v>
          </cell>
          <cell r="X19" t="str">
            <v xml:space="preserve">Climatic_02 Rental2 (2014) </v>
          </cell>
          <cell r="Z19" t="str">
            <v>Traian Aanitei</v>
          </cell>
          <cell r="AA19" t="str">
            <v>AMR WinControl Version 7.5.6.0</v>
          </cell>
          <cell r="AB19" t="str">
            <v>Ahlborn software</v>
          </cell>
        </row>
        <row r="20">
          <cell r="B20" t="str">
            <v>QLRELSBZ_0012</v>
          </cell>
          <cell r="C20" t="str">
            <v xml:space="preserve">Instrument of measurement </v>
          </cell>
          <cell r="D20" t="str">
            <v>Electronic</v>
          </cell>
          <cell r="E20" t="str">
            <v>Ahlborn</v>
          </cell>
          <cell r="F20" t="str">
            <v>Ahlborn Data Logger</v>
          </cell>
          <cell r="G20" t="str">
            <v>A4390-2</v>
          </cell>
          <cell r="H20" t="str">
            <v>S15060033</v>
          </cell>
          <cell r="I20" t="str">
            <v>N/A</v>
          </cell>
          <cell r="J20">
            <v>2015</v>
          </cell>
          <cell r="K20">
            <v>39803</v>
          </cell>
          <cell r="L20">
            <v>42164</v>
          </cell>
          <cell r="M20" t="str">
            <v>YES</v>
          </cell>
          <cell r="N20" t="str">
            <v>12 months</v>
          </cell>
          <cell r="O20">
            <v>44765</v>
          </cell>
          <cell r="P20" t="str">
            <v>SBZ0012</v>
          </cell>
          <cell r="Q20" t="str">
            <v>Wait for calibration</v>
          </cell>
          <cell r="U20" t="str">
            <v>In use</v>
          </cell>
          <cell r="V20" t="str">
            <v>Bumbas Electric</v>
          </cell>
          <cell r="X20" t="str">
            <v>Climatic_06_600L_VED</v>
          </cell>
          <cell r="Z20" t="str">
            <v>Iulia Turi&amp;Cosmin Rodean</v>
          </cell>
          <cell r="AA20" t="str">
            <v>AMR WinControl Version 7.5.6.0</v>
          </cell>
          <cell r="AB20" t="str">
            <v>Ahlborn software</v>
          </cell>
        </row>
        <row r="21">
          <cell r="B21" t="str">
            <v>QLRELSBZ_0013</v>
          </cell>
          <cell r="C21" t="str">
            <v xml:space="preserve">Instrument of measurement </v>
          </cell>
          <cell r="D21" t="str">
            <v>Electronic</v>
          </cell>
          <cell r="E21" t="str">
            <v>Ahlborn</v>
          </cell>
          <cell r="F21" t="str">
            <v>Ahlborn Data Logger</v>
          </cell>
          <cell r="G21" t="str">
            <v>A4390-2</v>
          </cell>
          <cell r="H21" t="str">
            <v>S15060034</v>
          </cell>
          <cell r="I21" t="str">
            <v>N/A</v>
          </cell>
          <cell r="J21">
            <v>2015</v>
          </cell>
          <cell r="K21">
            <v>39803</v>
          </cell>
          <cell r="L21">
            <v>42165</v>
          </cell>
          <cell r="M21" t="str">
            <v>YES</v>
          </cell>
          <cell r="N21" t="str">
            <v>12 months</v>
          </cell>
          <cell r="O21">
            <v>45016</v>
          </cell>
          <cell r="P21" t="str">
            <v>SBZ0014</v>
          </cell>
          <cell r="Q21" t="str">
            <v>Calibrated</v>
          </cell>
          <cell r="U21" t="str">
            <v>In use</v>
          </cell>
          <cell r="V21" t="str">
            <v>Bumbas Electric</v>
          </cell>
          <cell r="X21" t="str">
            <v>Climatic_04 - dewing option GS1</v>
          </cell>
          <cell r="Z21" t="str">
            <v>Iulia Turi&amp;Cosmin Rodean</v>
          </cell>
          <cell r="AA21" t="str">
            <v>AMR WinControl Version 7.5.6.0</v>
          </cell>
          <cell r="AB21" t="str">
            <v>Ahlborn software</v>
          </cell>
        </row>
        <row r="22">
          <cell r="B22" t="str">
            <v>QLRELSBZ_0014</v>
          </cell>
          <cell r="C22" t="str">
            <v xml:space="preserve">Instrument of measurement </v>
          </cell>
          <cell r="D22" t="str">
            <v>Electronic</v>
          </cell>
          <cell r="E22" t="str">
            <v>Ahlborn</v>
          </cell>
          <cell r="F22" t="str">
            <v>Ahlborn Data Logger</v>
          </cell>
          <cell r="G22" t="str">
            <v>A4390-2</v>
          </cell>
          <cell r="H22" t="str">
            <v>S15060035</v>
          </cell>
          <cell r="I22" t="str">
            <v>N/A</v>
          </cell>
          <cell r="J22">
            <v>2015</v>
          </cell>
          <cell r="K22">
            <v>39803</v>
          </cell>
          <cell r="L22">
            <v>42165</v>
          </cell>
          <cell r="M22" t="str">
            <v>YES</v>
          </cell>
          <cell r="N22" t="str">
            <v>12 months</v>
          </cell>
          <cell r="O22" t="str">
            <v>Damaged equipment</v>
          </cell>
          <cell r="P22" t="str">
            <v>SBZ0013</v>
          </cell>
          <cell r="Q22" t="str">
            <v>Damaged equipment</v>
          </cell>
          <cell r="U22" t="str">
            <v>In use</v>
          </cell>
          <cell r="V22" t="str">
            <v>Bumbas Electric</v>
          </cell>
          <cell r="X22" t="str">
            <v>Climatic_05 800_FY2015</v>
          </cell>
          <cell r="Y22" t="str">
            <v xml:space="preserve">out of use </v>
          </cell>
          <cell r="Z22" t="str">
            <v>Traian Aanitei</v>
          </cell>
          <cell r="AA22" t="str">
            <v>AMR WinControl Version 7.5.6.0</v>
          </cell>
          <cell r="AB22" t="str">
            <v>Ahlborn software</v>
          </cell>
        </row>
        <row r="23">
          <cell r="B23" t="str">
            <v>QLRELSBZ_0015</v>
          </cell>
          <cell r="C23" t="str">
            <v xml:space="preserve">Instrument of measurement </v>
          </cell>
          <cell r="D23" t="str">
            <v>Electronic</v>
          </cell>
          <cell r="E23" t="str">
            <v>Rotronic</v>
          </cell>
          <cell r="F23" t="str">
            <v>Sensor humidity/temperature</v>
          </cell>
          <cell r="G23" t="str">
            <v>HC2-IC105</v>
          </cell>
          <cell r="H23">
            <v>20041252</v>
          </cell>
          <cell r="I23" t="str">
            <v>N/A</v>
          </cell>
          <cell r="J23">
            <v>2015</v>
          </cell>
          <cell r="K23">
            <v>39803</v>
          </cell>
          <cell r="L23">
            <v>42165</v>
          </cell>
          <cell r="M23" t="str">
            <v>YES</v>
          </cell>
          <cell r="N23" t="str">
            <v>12 months</v>
          </cell>
          <cell r="O23">
            <v>44765</v>
          </cell>
          <cell r="P23" t="str">
            <v>SBZ0012</v>
          </cell>
          <cell r="Q23" t="str">
            <v>Wait for calibration</v>
          </cell>
          <cell r="U23" t="str">
            <v>In use</v>
          </cell>
          <cell r="V23" t="str">
            <v>Bumbas Electric</v>
          </cell>
          <cell r="W23" t="str">
            <v>..\02_Equipment_manuals\01_Env_manuals\04_Ahlborn\productattachments-files-e---e-m-hc2_probes-v1_38.pdf</v>
          </cell>
          <cell r="X23" t="str">
            <v>Climatic_06_600L_VED</v>
          </cell>
          <cell r="Z23" t="str">
            <v>Iulia Turi&amp;Cosmin Rodean</v>
          </cell>
        </row>
        <row r="24">
          <cell r="B24" t="str">
            <v>QLRELSBZ_0016</v>
          </cell>
          <cell r="C24" t="str">
            <v xml:space="preserve">Instrument of measurement </v>
          </cell>
          <cell r="D24" t="str">
            <v>Electronic</v>
          </cell>
          <cell r="E24" t="str">
            <v>Rotronic</v>
          </cell>
          <cell r="F24" t="str">
            <v>Sensor humidity/temperature</v>
          </cell>
          <cell r="G24" t="str">
            <v>HC2-IC105</v>
          </cell>
          <cell r="H24">
            <v>20041253</v>
          </cell>
          <cell r="I24" t="str">
            <v>N/A</v>
          </cell>
          <cell r="J24">
            <v>2015</v>
          </cell>
          <cell r="K24">
            <v>39803</v>
          </cell>
          <cell r="L24">
            <v>42165</v>
          </cell>
          <cell r="M24" t="str">
            <v>YES</v>
          </cell>
          <cell r="N24" t="str">
            <v>12 months</v>
          </cell>
          <cell r="O24">
            <v>44989</v>
          </cell>
          <cell r="P24" t="str">
            <v>SBZ0016</v>
          </cell>
          <cell r="Q24" t="str">
            <v>Calibrated</v>
          </cell>
          <cell r="U24" t="str">
            <v>In use</v>
          </cell>
          <cell r="V24" t="str">
            <v>Bumbas Electric</v>
          </cell>
          <cell r="W24" t="str">
            <v>..\02_Equipment_manuals\01_Env_manuals\04_Ahlborn\productattachments-files-e---e-m-hc2_probes-v1_38.pdf</v>
          </cell>
          <cell r="X24" t="str">
            <v xml:space="preserve">Climatic_03 Rental3 (2014) </v>
          </cell>
          <cell r="Z24" t="str">
            <v>Iulia Turi&amp;Cosmin Rodean</v>
          </cell>
        </row>
        <row r="25">
          <cell r="B25" t="str">
            <v>QLRELSBZ_0017</v>
          </cell>
          <cell r="C25" t="str">
            <v xml:space="preserve">Instrument of measurement </v>
          </cell>
          <cell r="D25" t="str">
            <v>Electronic</v>
          </cell>
          <cell r="E25" t="str">
            <v>Rotronic</v>
          </cell>
          <cell r="F25" t="str">
            <v>Sensor humidity/temperature</v>
          </cell>
          <cell r="G25" t="str">
            <v>HC2-IC105</v>
          </cell>
          <cell r="H25">
            <v>20041254</v>
          </cell>
          <cell r="I25" t="str">
            <v>N/A</v>
          </cell>
          <cell r="J25">
            <v>2015</v>
          </cell>
          <cell r="K25">
            <v>39803</v>
          </cell>
          <cell r="L25">
            <v>42165</v>
          </cell>
          <cell r="M25" t="str">
            <v>YES</v>
          </cell>
          <cell r="N25" t="str">
            <v>12 months</v>
          </cell>
          <cell r="O25">
            <v>45016</v>
          </cell>
          <cell r="P25" t="str">
            <v>SBZ0014</v>
          </cell>
          <cell r="Q25" t="str">
            <v>Calibrated</v>
          </cell>
          <cell r="U25" t="str">
            <v>In use</v>
          </cell>
          <cell r="V25" t="str">
            <v>Bumbas Electric</v>
          </cell>
          <cell r="W25" t="str">
            <v>..\02_Equipment_manuals\01_Env_manuals\04_Ahlborn\productattachments-files-e---e-m-hc2_probes-v1_38.pdf</v>
          </cell>
          <cell r="X25" t="str">
            <v>Climatic_04 - dewing option GS1</v>
          </cell>
          <cell r="Z25" t="str">
            <v>Iulia Turi&amp;Cosmin Rodean</v>
          </cell>
        </row>
        <row r="26">
          <cell r="B26" t="str">
            <v>QLRELSBZ_0018</v>
          </cell>
          <cell r="C26" t="str">
            <v xml:space="preserve">Instrument of measurement </v>
          </cell>
          <cell r="D26" t="str">
            <v>Electronic</v>
          </cell>
          <cell r="E26" t="str">
            <v>Rotronic</v>
          </cell>
          <cell r="F26" t="str">
            <v>Sensor humidity/temperature</v>
          </cell>
          <cell r="G26" t="str">
            <v>HC2-IC105</v>
          </cell>
          <cell r="H26">
            <v>20041255</v>
          </cell>
          <cell r="I26" t="str">
            <v>N/A</v>
          </cell>
          <cell r="J26">
            <v>2015</v>
          </cell>
          <cell r="K26">
            <v>39803</v>
          </cell>
          <cell r="L26">
            <v>42165</v>
          </cell>
          <cell r="M26" t="str">
            <v>YES</v>
          </cell>
          <cell r="N26" t="str">
            <v>12 months</v>
          </cell>
          <cell r="O26">
            <v>44729</v>
          </cell>
          <cell r="P26" t="str">
            <v>SBZ0018</v>
          </cell>
          <cell r="Q26" t="str">
            <v>Sent for calibration</v>
          </cell>
          <cell r="U26" t="str">
            <v>In use</v>
          </cell>
          <cell r="V26" t="str">
            <v>Bumbas Electric</v>
          </cell>
          <cell r="W26" t="str">
            <v>..\02_Equipment_manuals\01_Env_manuals\04_Ahlborn\productattachments-files-e---e-m-hc2_probes-v1_38.pdf</v>
          </cell>
          <cell r="X26" t="str">
            <v>Climatic_01_VCS3_7060_FY2017</v>
          </cell>
          <cell r="Y26" t="str">
            <v>ex. Climatic_01 Rental1 (2014)</v>
          </cell>
          <cell r="Z26" t="str">
            <v>Iulia Turi&amp;Cosmin Rodean</v>
          </cell>
        </row>
        <row r="27">
          <cell r="B27" t="str">
            <v>QLRELSBZ_0019</v>
          </cell>
          <cell r="C27" t="str">
            <v xml:space="preserve">Instrument of measurement </v>
          </cell>
          <cell r="D27" t="str">
            <v>Electronic</v>
          </cell>
          <cell r="E27" t="str">
            <v>Rotronic</v>
          </cell>
          <cell r="F27" t="str">
            <v>Sensor humidity/temperature</v>
          </cell>
          <cell r="G27" t="str">
            <v>HC2-IC105</v>
          </cell>
          <cell r="H27">
            <v>20041256</v>
          </cell>
          <cell r="I27" t="str">
            <v>N/A</v>
          </cell>
          <cell r="J27">
            <v>2015</v>
          </cell>
          <cell r="K27">
            <v>39803</v>
          </cell>
          <cell r="L27">
            <v>42165</v>
          </cell>
          <cell r="M27" t="str">
            <v>YES</v>
          </cell>
          <cell r="N27" t="str">
            <v>12 months</v>
          </cell>
          <cell r="O27" t="str">
            <v>Damaged equipment</v>
          </cell>
          <cell r="P27" t="str">
            <v>SBZ0186</v>
          </cell>
          <cell r="Q27" t="str">
            <v>Damaged equipment</v>
          </cell>
          <cell r="U27" t="str">
            <v>In use</v>
          </cell>
          <cell r="V27" t="str">
            <v>Bumbas Electric</v>
          </cell>
          <cell r="W27" t="str">
            <v>..\02_Equipment_manuals\01_Env_manuals\04_Ahlborn\productattachments-files-e---e-m-hc2_probes-v1_38.pdf</v>
          </cell>
          <cell r="X27" t="str">
            <v xml:space="preserve">Climatic_02 Rental2 (2014) </v>
          </cell>
          <cell r="Y27" t="str">
            <v>ex SBZ0017</v>
          </cell>
          <cell r="Z27" t="str">
            <v>Traian Aanitei</v>
          </cell>
        </row>
        <row r="28">
          <cell r="B28" t="str">
            <v>QLRELSBZ_0020</v>
          </cell>
          <cell r="C28" t="str">
            <v xml:space="preserve">Instrument of measurement </v>
          </cell>
          <cell r="D28" t="str">
            <v>Electronic</v>
          </cell>
          <cell r="E28" t="str">
            <v>Rotronic</v>
          </cell>
          <cell r="F28" t="str">
            <v>Sensor humidity/temperature</v>
          </cell>
          <cell r="G28" t="str">
            <v>HC2-IC105</v>
          </cell>
          <cell r="H28">
            <v>20041265</v>
          </cell>
          <cell r="I28" t="str">
            <v>N/A</v>
          </cell>
          <cell r="J28">
            <v>2015</v>
          </cell>
          <cell r="K28">
            <v>39803</v>
          </cell>
          <cell r="L28">
            <v>42165</v>
          </cell>
          <cell r="M28" t="str">
            <v>YES</v>
          </cell>
          <cell r="N28" t="str">
            <v>12 months</v>
          </cell>
          <cell r="O28" t="str">
            <v>Damaged equipment</v>
          </cell>
          <cell r="P28" t="str">
            <v>SBZ0013</v>
          </cell>
          <cell r="Q28" t="str">
            <v>Damaged equipment</v>
          </cell>
          <cell r="U28" t="str">
            <v>Not of use</v>
          </cell>
          <cell r="V28" t="str">
            <v>Bumbas Electric</v>
          </cell>
          <cell r="W28" t="str">
            <v>..\02_Equipment_manuals\01_Env_manuals\04_Ahlborn\productattachments-files-e---e-m-hc2_probes-v1_38.pdf</v>
          </cell>
          <cell r="X28" t="str">
            <v>sensor damaged</v>
          </cell>
          <cell r="Z28" t="str">
            <v>Traian Aanitei</v>
          </cell>
        </row>
        <row r="29">
          <cell r="B29" t="str">
            <v>QLRELSBZ_0021</v>
          </cell>
          <cell r="C29" t="str">
            <v xml:space="preserve">Instrument of measurement </v>
          </cell>
          <cell r="D29" t="str">
            <v>Electronic</v>
          </cell>
          <cell r="E29" t="str">
            <v>Ahlborn</v>
          </cell>
          <cell r="F29" t="str">
            <v>Ahlborn Data Logger</v>
          </cell>
          <cell r="G29" t="str">
            <v>ALMEMO MA2490-1</v>
          </cell>
          <cell r="H29" t="str">
            <v>H15060267</v>
          </cell>
          <cell r="I29" t="str">
            <v>N/A</v>
          </cell>
          <cell r="J29">
            <v>2015</v>
          </cell>
          <cell r="K29">
            <v>39803</v>
          </cell>
          <cell r="L29">
            <v>42165</v>
          </cell>
          <cell r="M29" t="str">
            <v>YES</v>
          </cell>
          <cell r="N29" t="str">
            <v>12 months</v>
          </cell>
          <cell r="O29">
            <v>44989</v>
          </cell>
          <cell r="P29" t="str">
            <v>SBZ0016</v>
          </cell>
          <cell r="Q29" t="str">
            <v>Calibrated</v>
          </cell>
          <cell r="U29" t="str">
            <v>In use</v>
          </cell>
          <cell r="V29" t="str">
            <v>Bumbas Electric</v>
          </cell>
          <cell r="W29" t="str">
            <v>..\02_Equipment_manuals\01_Env_manuals\04_Ahlborn\2490-1.pdf</v>
          </cell>
          <cell r="X29" t="str">
            <v xml:space="preserve">Climatic_03 Rental3 (2014) </v>
          </cell>
          <cell r="Z29" t="str">
            <v>Iulia Turi&amp;Cosmin Rodean</v>
          </cell>
          <cell r="AA29" t="str">
            <v>AMR WinControl Version 7.5.6.0</v>
          </cell>
          <cell r="AB29" t="str">
            <v>Ahlborn software</v>
          </cell>
        </row>
        <row r="30">
          <cell r="B30" t="str">
            <v>QLRELSBZ_0022</v>
          </cell>
          <cell r="C30" t="str">
            <v xml:space="preserve">Instrument of measurement </v>
          </cell>
          <cell r="D30" t="str">
            <v>Electronic</v>
          </cell>
          <cell r="E30" t="str">
            <v>Ahlborn</v>
          </cell>
          <cell r="F30" t="str">
            <v>Ahlborn Data Logger</v>
          </cell>
          <cell r="G30" t="str">
            <v>ALMEMO MA2490-1</v>
          </cell>
          <cell r="H30" t="str">
            <v>H15060251</v>
          </cell>
          <cell r="I30" t="str">
            <v>N/A</v>
          </cell>
          <cell r="J30">
            <v>2015</v>
          </cell>
          <cell r="K30">
            <v>39803</v>
          </cell>
          <cell r="L30">
            <v>42165</v>
          </cell>
          <cell r="M30" t="str">
            <v>YES</v>
          </cell>
          <cell r="N30" t="str">
            <v>12 months</v>
          </cell>
          <cell r="O30" t="str">
            <v>Out of use</v>
          </cell>
          <cell r="P30" t="str">
            <v>SBZ0021</v>
          </cell>
          <cell r="Q30" t="str">
            <v>Out of use</v>
          </cell>
          <cell r="U30" t="str">
            <v>In use</v>
          </cell>
          <cell r="V30" t="str">
            <v>Bumbas Electric</v>
          </cell>
          <cell r="W30" t="str">
            <v>..\02_Equipment_manuals\01_Env_manuals\04_Ahlborn\2490-1.pdf</v>
          </cell>
          <cell r="X30" t="str">
            <v>TS_01 - TR</v>
          </cell>
          <cell r="Z30" t="str">
            <v>Traian Aanitei</v>
          </cell>
          <cell r="AA30" t="str">
            <v>AMR WinControl Version 7.5.6.0</v>
          </cell>
          <cell r="AB30" t="str">
            <v>Ahlborn software</v>
          </cell>
        </row>
        <row r="31">
          <cell r="B31" t="str">
            <v>QLRELSBZ_0023</v>
          </cell>
          <cell r="C31" t="str">
            <v xml:space="preserve">Instrument of measurement </v>
          </cell>
          <cell r="D31" t="str">
            <v>Electronic</v>
          </cell>
          <cell r="E31" t="str">
            <v>Ahlborn</v>
          </cell>
          <cell r="F31" t="str">
            <v>Ahlborn Data Logger</v>
          </cell>
          <cell r="G31" t="str">
            <v>ALMEMO MA2490-1</v>
          </cell>
          <cell r="H31" t="str">
            <v>H15060253</v>
          </cell>
          <cell r="I31" t="str">
            <v>N/A</v>
          </cell>
          <cell r="J31">
            <v>2015</v>
          </cell>
          <cell r="K31">
            <v>39803</v>
          </cell>
          <cell r="L31">
            <v>42165</v>
          </cell>
          <cell r="M31" t="str">
            <v>YES</v>
          </cell>
          <cell r="N31" t="str">
            <v>12 months</v>
          </cell>
          <cell r="O31">
            <v>45008</v>
          </cell>
          <cell r="P31" t="str">
            <v>SBZ0022</v>
          </cell>
          <cell r="Q31" t="str">
            <v>Calibrated</v>
          </cell>
          <cell r="U31" t="str">
            <v>In use</v>
          </cell>
          <cell r="V31" t="str">
            <v>Metromat</v>
          </cell>
          <cell r="W31" t="str">
            <v>..\02_Equipment_manuals\01_Env_manuals\04_Ahlborn\2490-1.pdf</v>
          </cell>
          <cell r="X31" t="str">
            <v xml:space="preserve"> back-up ambient lab</v>
          </cell>
          <cell r="Z31" t="str">
            <v>Gabriel Vasiloiu&amp;Catalin Stoican</v>
          </cell>
          <cell r="AA31" t="str">
            <v>AMR WinControl Version 7.5.6.0</v>
          </cell>
          <cell r="AB31" t="str">
            <v>Ahlborn software</v>
          </cell>
        </row>
        <row r="32">
          <cell r="B32" t="str">
            <v>QLRELSBZ_0024</v>
          </cell>
          <cell r="C32" t="str">
            <v xml:space="preserve">Instrument of measurement </v>
          </cell>
          <cell r="D32" t="str">
            <v>Electronic</v>
          </cell>
          <cell r="E32" t="str">
            <v>Ahlborn</v>
          </cell>
          <cell r="F32" t="str">
            <v>Ahlborn Data Logger</v>
          </cell>
          <cell r="G32" t="str">
            <v>ALMEMO MA2490-1</v>
          </cell>
          <cell r="H32" t="str">
            <v>H15060254</v>
          </cell>
          <cell r="I32" t="str">
            <v>N/A</v>
          </cell>
          <cell r="J32">
            <v>2015</v>
          </cell>
          <cell r="K32">
            <v>39803</v>
          </cell>
          <cell r="L32">
            <v>42165</v>
          </cell>
          <cell r="M32" t="str">
            <v>YES</v>
          </cell>
          <cell r="N32" t="str">
            <v>12 months</v>
          </cell>
          <cell r="O32">
            <v>44979</v>
          </cell>
          <cell r="P32" t="str">
            <v>SBZ0020</v>
          </cell>
          <cell r="Q32" t="str">
            <v>Calibrated</v>
          </cell>
          <cell r="U32" t="str">
            <v>In use</v>
          </cell>
          <cell r="V32" t="str">
            <v>Bumbas Electric</v>
          </cell>
          <cell r="W32" t="str">
            <v>..\02_Equipment_manuals\01_Env_manuals\04_Ahlborn\2490-1.pdf</v>
          </cell>
          <cell r="X32" t="str">
            <v>TS_02 - VED</v>
          </cell>
          <cell r="Z32" t="str">
            <v>Iulia Turi&amp;Cosmin Rodean</v>
          </cell>
          <cell r="AA32" t="str">
            <v>AMR WinControl Version 7.5.6.0</v>
          </cell>
          <cell r="AB32" t="str">
            <v>Ahlborn software</v>
          </cell>
        </row>
        <row r="33">
          <cell r="B33" t="str">
            <v>QLRELSBZ_0025</v>
          </cell>
          <cell r="C33" t="str">
            <v xml:space="preserve">Instrument of measurement </v>
          </cell>
          <cell r="D33" t="str">
            <v>Electronic</v>
          </cell>
          <cell r="E33" t="str">
            <v>Ahlborn</v>
          </cell>
          <cell r="F33" t="str">
            <v>Ahlborn Data Logger</v>
          </cell>
          <cell r="G33" t="str">
            <v>ALMEMO MA2490-1</v>
          </cell>
          <cell r="H33" t="str">
            <v>H15060255</v>
          </cell>
          <cell r="I33" t="str">
            <v>N/A</v>
          </cell>
          <cell r="J33">
            <v>2015</v>
          </cell>
          <cell r="K33">
            <v>39803</v>
          </cell>
          <cell r="L33">
            <v>42165</v>
          </cell>
          <cell r="M33" t="str">
            <v>YES</v>
          </cell>
          <cell r="N33" t="str">
            <v>12 months</v>
          </cell>
          <cell r="O33" t="str">
            <v>Damaged equipment</v>
          </cell>
          <cell r="P33" t="str">
            <v>N/A</v>
          </cell>
          <cell r="Q33" t="str">
            <v>Damaged equipment</v>
          </cell>
          <cell r="U33" t="str">
            <v>Not in use</v>
          </cell>
          <cell r="V33" t="str">
            <v>Bumbas Electric</v>
          </cell>
          <cell r="W33" t="str">
            <v>..\02_Equipment_manuals\01_Env_manuals\04_Ahlborn\2490-1.pdf</v>
          </cell>
          <cell r="X33" t="str">
            <v>damaged</v>
          </cell>
          <cell r="Z33" t="str">
            <v>Traian Aanitei</v>
          </cell>
          <cell r="AA33" t="str">
            <v>AMR WinControl Version 7.5.6.0</v>
          </cell>
          <cell r="AB33" t="str">
            <v>Ahlborn software</v>
          </cell>
        </row>
        <row r="34">
          <cell r="B34" t="str">
            <v>QLRELSBZ_0026</v>
          </cell>
          <cell r="C34" t="str">
            <v xml:space="preserve">Instrument of measurement </v>
          </cell>
          <cell r="D34" t="str">
            <v>Electronic</v>
          </cell>
          <cell r="E34" t="str">
            <v>Ahlborn</v>
          </cell>
          <cell r="F34" t="str">
            <v>AhlbornTemperature sensor</v>
          </cell>
          <cell r="G34" t="str">
            <v>FHAD 46-2</v>
          </cell>
          <cell r="H34">
            <v>15050075</v>
          </cell>
          <cell r="I34" t="str">
            <v>N/A</v>
          </cell>
          <cell r="J34">
            <v>2015</v>
          </cell>
          <cell r="K34">
            <v>39803</v>
          </cell>
          <cell r="L34">
            <v>42165</v>
          </cell>
          <cell r="M34" t="str">
            <v>YES</v>
          </cell>
          <cell r="N34" t="str">
            <v>12 months</v>
          </cell>
          <cell r="O34">
            <v>45008</v>
          </cell>
          <cell r="P34" t="str">
            <v>SBZ0022</v>
          </cell>
          <cell r="Q34" t="str">
            <v>Calibrated</v>
          </cell>
          <cell r="U34" t="str">
            <v>In use</v>
          </cell>
          <cell r="V34" t="str">
            <v>Metromat</v>
          </cell>
          <cell r="W34" t="str">
            <v>http://www.inds.co.uk/product/almemo-fhad-46-2-digital-temperature-humidity-sensor/</v>
          </cell>
          <cell r="X34" t="str">
            <v xml:space="preserve"> back-up ambient lab</v>
          </cell>
          <cell r="Z34" t="str">
            <v>Gabriel Vasiloiu&amp;Catalin Stoican</v>
          </cell>
          <cell r="AB34" t="str">
            <v>NA</v>
          </cell>
        </row>
        <row r="35">
          <cell r="B35" t="str">
            <v>QLRELSBZ_0027</v>
          </cell>
          <cell r="C35" t="str">
            <v xml:space="preserve">Instrument of measurement </v>
          </cell>
          <cell r="D35" t="str">
            <v>Electronic</v>
          </cell>
          <cell r="E35" t="str">
            <v>Ahlborn</v>
          </cell>
          <cell r="F35" t="str">
            <v>AhlbornTemperature sensor</v>
          </cell>
          <cell r="G35" t="str">
            <v>FHAD 46-2</v>
          </cell>
          <cell r="H35">
            <v>15050073</v>
          </cell>
          <cell r="I35" t="str">
            <v>N/A</v>
          </cell>
          <cell r="J35">
            <v>2015</v>
          </cell>
          <cell r="K35">
            <v>39803</v>
          </cell>
          <cell r="L35">
            <v>42165</v>
          </cell>
          <cell r="M35" t="str">
            <v>YES</v>
          </cell>
          <cell r="N35" t="str">
            <v>12 months</v>
          </cell>
          <cell r="O35">
            <v>45008</v>
          </cell>
          <cell r="P35" t="str">
            <v>SBZ0118</v>
          </cell>
          <cell r="Q35" t="str">
            <v>Calibrated</v>
          </cell>
          <cell r="U35" t="str">
            <v>In use</v>
          </cell>
          <cell r="V35" t="str">
            <v>Bumbas Electric</v>
          </cell>
          <cell r="W35" t="str">
            <v>http://www.inds.co.uk/product/almemo-fhad-46-2-digital-temperature-humidity-sensor/</v>
          </cell>
          <cell r="X35" t="str">
            <v>pair with QLRELSBZ_0329 / ID 0193</v>
          </cell>
          <cell r="Z35" t="str">
            <v>Gabriel Vasiloiu&amp;Catalin Stoican</v>
          </cell>
          <cell r="AB35" t="str">
            <v>NA</v>
          </cell>
        </row>
        <row r="36">
          <cell r="B36" t="str">
            <v>QLRELSBZ_0028</v>
          </cell>
          <cell r="C36" t="str">
            <v>Instrument of measurement and control</v>
          </cell>
          <cell r="D36" t="str">
            <v>Dust test equipment</v>
          </cell>
          <cell r="E36" t="str">
            <v>F&amp;F</v>
          </cell>
          <cell r="F36" t="str">
            <v>Countdown timer</v>
          </cell>
          <cell r="G36" t="str">
            <v>PCS-517.2</v>
          </cell>
          <cell r="H36" t="str">
            <v>M150539</v>
          </cell>
          <cell r="I36" t="str">
            <v>N/A</v>
          </cell>
          <cell r="J36">
            <v>2014</v>
          </cell>
          <cell r="K36">
            <v>39803</v>
          </cell>
          <cell r="L36">
            <v>42095</v>
          </cell>
          <cell r="M36" t="str">
            <v>YES</v>
          </cell>
          <cell r="N36" t="str">
            <v>12 months</v>
          </cell>
          <cell r="O36" t="str">
            <v>Out of use</v>
          </cell>
          <cell r="P36" t="str">
            <v>SBZ0015</v>
          </cell>
          <cell r="Q36" t="str">
            <v>Out of use</v>
          </cell>
          <cell r="U36" t="str">
            <v>Not in use</v>
          </cell>
          <cell r="V36" t="str">
            <v>Metromat</v>
          </cell>
          <cell r="W36" t="str">
            <v>..\02_Equipment_manuals\01_Env_manuals\04_Ahlborn\FF PCS-517-2 inst D130823 EN.pdf</v>
          </cell>
          <cell r="X36" t="str">
            <v>lost equipment</v>
          </cell>
          <cell r="Z36" t="str">
            <v>Traian Aanitei</v>
          </cell>
        </row>
        <row r="37">
          <cell r="B37" t="str">
            <v>QLRELSBZ_0029</v>
          </cell>
          <cell r="C37" t="str">
            <v>Auxiliaries</v>
          </cell>
          <cell r="D37" t="str">
            <v>Vibration</v>
          </cell>
          <cell r="E37" t="str">
            <v>Garant</v>
          </cell>
          <cell r="F37" t="str">
            <v>Torque wrench</v>
          </cell>
          <cell r="G37" t="str">
            <v>656050_25</v>
          </cell>
          <cell r="H37" t="str">
            <v>SN15-121453</v>
          </cell>
          <cell r="I37" t="str">
            <v>N/A</v>
          </cell>
          <cell r="J37">
            <v>2015</v>
          </cell>
          <cell r="K37">
            <v>39802</v>
          </cell>
          <cell r="L37">
            <v>42134</v>
          </cell>
          <cell r="M37" t="str">
            <v>YES</v>
          </cell>
          <cell r="N37" t="str">
            <v>12 months</v>
          </cell>
          <cell r="O37">
            <v>44861</v>
          </cell>
          <cell r="P37" t="str">
            <v>SBZ0024</v>
          </cell>
          <cell r="Q37" t="str">
            <v>Calibrated</v>
          </cell>
          <cell r="R37" t="str">
            <v>X</v>
          </cell>
          <cell r="U37" t="str">
            <v>In use</v>
          </cell>
          <cell r="V37" t="str">
            <v>Metromat</v>
          </cell>
          <cell r="X37" t="str">
            <v>K3: 2,5-25 Nm (S1)</v>
          </cell>
          <cell r="Z37" t="str">
            <v>Daniel Isfanoi-Trif</v>
          </cell>
          <cell r="AB37" t="str">
            <v>Q2</v>
          </cell>
        </row>
        <row r="38">
          <cell r="B38" t="str">
            <v>QLRELSBZ_0030</v>
          </cell>
          <cell r="C38" t="str">
            <v xml:space="preserve">Instrument of measurement </v>
          </cell>
          <cell r="D38" t="str">
            <v>Electronic</v>
          </cell>
          <cell r="E38" t="str">
            <v>Ahlborn</v>
          </cell>
          <cell r="F38" t="str">
            <v>AhlbornTemperature sensor</v>
          </cell>
          <cell r="G38" t="str">
            <v>FHAD 46-2</v>
          </cell>
          <cell r="H38">
            <v>15100169</v>
          </cell>
          <cell r="I38" t="str">
            <v>N/A</v>
          </cell>
          <cell r="J38">
            <v>2015</v>
          </cell>
          <cell r="K38">
            <v>39803</v>
          </cell>
          <cell r="L38">
            <v>42165</v>
          </cell>
          <cell r="M38" t="str">
            <v>YES</v>
          </cell>
          <cell r="N38" t="str">
            <v>12 months</v>
          </cell>
          <cell r="O38">
            <v>45008</v>
          </cell>
          <cell r="P38" t="str">
            <v>SBZ0041</v>
          </cell>
          <cell r="Q38" t="str">
            <v>Calibrated</v>
          </cell>
          <cell r="U38" t="str">
            <v>In use</v>
          </cell>
          <cell r="V38" t="str">
            <v>Metromat</v>
          </cell>
          <cell r="W38" t="str">
            <v>http://www.inds.co.uk/product/almemo-fhad-46-2-digital-temperature-humidity-sensor/</v>
          </cell>
          <cell r="X38" t="str">
            <v>back-up ambient vibration</v>
          </cell>
          <cell r="Z38" t="str">
            <v>Gabriel Vasiloiu&amp;Catalin Stoican</v>
          </cell>
          <cell r="AB38" t="str">
            <v>NA</v>
          </cell>
        </row>
        <row r="39">
          <cell r="B39" t="str">
            <v>QLRELSBZ_0031</v>
          </cell>
          <cell r="C39" t="str">
            <v xml:space="preserve">Instrument of measurement </v>
          </cell>
          <cell r="D39" t="str">
            <v>Electronic</v>
          </cell>
          <cell r="E39" t="str">
            <v>Keysight Technologies</v>
          </cell>
          <cell r="F39" t="str">
            <v>Digital Multimeter</v>
          </cell>
          <cell r="G39" t="str">
            <v>U1273A</v>
          </cell>
          <cell r="H39" t="str">
            <v>MY54320036</v>
          </cell>
          <cell r="I39" t="str">
            <v>N/A</v>
          </cell>
          <cell r="J39">
            <v>2015</v>
          </cell>
          <cell r="K39">
            <v>39803</v>
          </cell>
          <cell r="L39">
            <v>42165</v>
          </cell>
          <cell r="M39" t="str">
            <v>YES</v>
          </cell>
          <cell r="N39" t="str">
            <v>12 months</v>
          </cell>
          <cell r="O39">
            <v>44981</v>
          </cell>
          <cell r="P39" t="str">
            <v>SBZ0044</v>
          </cell>
          <cell r="Q39" t="str">
            <v>Calibrated</v>
          </cell>
          <cell r="R39" t="str">
            <v>X</v>
          </cell>
          <cell r="U39" t="str">
            <v>In use</v>
          </cell>
          <cell r="V39" t="str">
            <v>Metromat</v>
          </cell>
          <cell r="W39" t="str">
            <v>..\02_Equipment_manuals\03_Others\U1273-90017.pdf</v>
          </cell>
          <cell r="X39" t="str">
            <v>Forms updated: 2022</v>
          </cell>
          <cell r="Z39" t="str">
            <v>Ianc Radu</v>
          </cell>
          <cell r="AD39" t="str">
            <v>standard calibration + DC 9, 12, 14, 16V + 100mA</v>
          </cell>
        </row>
        <row r="40">
          <cell r="B40" t="str">
            <v>QLRELSBZ_0032</v>
          </cell>
          <cell r="C40" t="str">
            <v>Instrument of measurement</v>
          </cell>
          <cell r="D40" t="str">
            <v>Mechanic</v>
          </cell>
          <cell r="E40" t="str">
            <v>Duratool</v>
          </cell>
          <cell r="F40" t="str">
            <v>Digital Protractor</v>
          </cell>
          <cell r="G40" t="str">
            <v>D01907</v>
          </cell>
          <cell r="H40">
            <v>150892</v>
          </cell>
          <cell r="I40" t="str">
            <v>N/A</v>
          </cell>
          <cell r="J40">
            <v>2015</v>
          </cell>
          <cell r="K40">
            <v>39802</v>
          </cell>
          <cell r="L40">
            <v>42134</v>
          </cell>
          <cell r="M40" t="str">
            <v>YES</v>
          </cell>
          <cell r="N40" t="str">
            <v>12 months</v>
          </cell>
          <cell r="O40">
            <v>45014</v>
          </cell>
          <cell r="P40" t="str">
            <v>SBZ0034</v>
          </cell>
          <cell r="Q40" t="str">
            <v>Calibrated</v>
          </cell>
          <cell r="U40" t="str">
            <v>In use</v>
          </cell>
          <cell r="V40" t="str">
            <v>Metromat</v>
          </cell>
          <cell r="W40" t="str">
            <v>..\02_Equipment_manuals\03_Others\protractor.pdf</v>
          </cell>
          <cell r="Y40" t="str">
            <v>Q1 calibration</v>
          </cell>
          <cell r="Z40" t="str">
            <v>Gabriel Vasiloiu&amp;Catalin Stoican</v>
          </cell>
        </row>
        <row r="41">
          <cell r="B41" t="str">
            <v>QLRELSBZ_0033</v>
          </cell>
          <cell r="C41" t="str">
            <v>Instrument of measurement</v>
          </cell>
          <cell r="D41" t="str">
            <v>Mechanic</v>
          </cell>
          <cell r="E41" t="str">
            <v>YAMOTO</v>
          </cell>
          <cell r="F41" t="str">
            <v>Metal meter</v>
          </cell>
          <cell r="G41" t="str">
            <v>536-146</v>
          </cell>
          <cell r="H41">
            <v>150200</v>
          </cell>
          <cell r="I41" t="str">
            <v>N/A</v>
          </cell>
          <cell r="J41">
            <v>2015</v>
          </cell>
          <cell r="K41">
            <v>39802</v>
          </cell>
          <cell r="L41">
            <v>42165</v>
          </cell>
          <cell r="M41" t="str">
            <v>YES</v>
          </cell>
          <cell r="N41" t="str">
            <v>12 months</v>
          </cell>
          <cell r="O41" t="str">
            <v>Damaged equipment</v>
          </cell>
          <cell r="P41" t="str">
            <v>SBZ0025</v>
          </cell>
          <cell r="Q41" t="str">
            <v>Damaged equipment</v>
          </cell>
          <cell r="U41" t="str">
            <v>In use</v>
          </cell>
          <cell r="V41" t="str">
            <v>Metromat</v>
          </cell>
          <cell r="X41" t="str">
            <v>0-5m</v>
          </cell>
          <cell r="Z41" t="str">
            <v>Traian Aanitei</v>
          </cell>
        </row>
        <row r="42">
          <cell r="B42" t="str">
            <v>QLRELSBZ_0034</v>
          </cell>
          <cell r="C42" t="str">
            <v>Office</v>
          </cell>
          <cell r="D42" t="str">
            <v>Notebook</v>
          </cell>
          <cell r="E42" t="str">
            <v>HP</v>
          </cell>
          <cell r="F42" t="str">
            <v xml:space="preserve">LAPTOP </v>
          </cell>
          <cell r="G42">
            <v>840</v>
          </cell>
          <cell r="H42" t="str">
            <v>SUL7272G</v>
          </cell>
          <cell r="I42">
            <v>65003656</v>
          </cell>
          <cell r="J42">
            <v>2014</v>
          </cell>
          <cell r="K42">
            <v>39801</v>
          </cell>
          <cell r="L42">
            <v>42007</v>
          </cell>
          <cell r="M42" t="str">
            <v>NO</v>
          </cell>
          <cell r="N42" t="str">
            <v>N/A</v>
          </cell>
          <cell r="O42" t="str">
            <v>N/A</v>
          </cell>
          <cell r="P42" t="str">
            <v>N/A</v>
          </cell>
          <cell r="Q42" t="str">
            <v>N/A</v>
          </cell>
          <cell r="S42" t="str">
            <v>X</v>
          </cell>
          <cell r="U42" t="str">
            <v>In Use</v>
          </cell>
          <cell r="V42" t="str">
            <v>N/A</v>
          </cell>
          <cell r="X42" t="str">
            <v>AANITEI TRAIAN</v>
          </cell>
          <cell r="Z42" t="str">
            <v>N/A</v>
          </cell>
        </row>
        <row r="43">
          <cell r="B43" t="str">
            <v>QLRELSBZ_0035</v>
          </cell>
          <cell r="C43" t="str">
            <v>Office</v>
          </cell>
          <cell r="D43" t="str">
            <v>Notebook</v>
          </cell>
          <cell r="E43" t="str">
            <v>HP</v>
          </cell>
          <cell r="F43" t="str">
            <v xml:space="preserve">LAPTOP </v>
          </cell>
          <cell r="G43">
            <v>840</v>
          </cell>
          <cell r="H43" t="str">
            <v>SUL7567G</v>
          </cell>
          <cell r="I43">
            <v>65003675</v>
          </cell>
          <cell r="J43">
            <v>2014</v>
          </cell>
          <cell r="K43">
            <v>39801</v>
          </cell>
          <cell r="L43">
            <v>42007</v>
          </cell>
          <cell r="M43" t="str">
            <v>NO</v>
          </cell>
          <cell r="N43" t="str">
            <v>N/A</v>
          </cell>
          <cell r="O43" t="str">
            <v>N/A</v>
          </cell>
          <cell r="P43" t="str">
            <v>N/A</v>
          </cell>
          <cell r="Q43" t="str">
            <v>N/A</v>
          </cell>
          <cell r="S43" t="str">
            <v>X</v>
          </cell>
          <cell r="U43" t="str">
            <v>In Use</v>
          </cell>
          <cell r="V43" t="str">
            <v>N/A</v>
          </cell>
          <cell r="X43" t="str">
            <v>MARIUS RAICU</v>
          </cell>
          <cell r="Z43" t="str">
            <v>N/A</v>
          </cell>
        </row>
        <row r="44">
          <cell r="B44" t="str">
            <v>QLRELSBZ_0036</v>
          </cell>
          <cell r="C44" t="str">
            <v>Office</v>
          </cell>
          <cell r="D44" t="str">
            <v>Notebook</v>
          </cell>
          <cell r="E44" t="str">
            <v>HP</v>
          </cell>
          <cell r="F44" t="str">
            <v xml:space="preserve">LAPTOP </v>
          </cell>
          <cell r="G44">
            <v>840</v>
          </cell>
          <cell r="H44" t="str">
            <v>SUL6247G</v>
          </cell>
          <cell r="I44">
            <v>65003865</v>
          </cell>
          <cell r="J44">
            <v>2015</v>
          </cell>
          <cell r="K44">
            <v>39801</v>
          </cell>
          <cell r="L44">
            <v>42086</v>
          </cell>
          <cell r="M44" t="str">
            <v>NO</v>
          </cell>
          <cell r="N44" t="str">
            <v>N/A</v>
          </cell>
          <cell r="O44" t="str">
            <v>N/A</v>
          </cell>
          <cell r="P44" t="str">
            <v>N/A</v>
          </cell>
          <cell r="Q44" t="str">
            <v>N/A</v>
          </cell>
          <cell r="S44" t="str">
            <v>X</v>
          </cell>
          <cell r="U44" t="str">
            <v>In Use</v>
          </cell>
          <cell r="V44" t="str">
            <v>N/A</v>
          </cell>
          <cell r="Z44" t="str">
            <v>N/A</v>
          </cell>
        </row>
        <row r="45">
          <cell r="B45" t="str">
            <v>QLRELSBZ_0037</v>
          </cell>
          <cell r="C45" t="str">
            <v>Office</v>
          </cell>
          <cell r="D45" t="str">
            <v>Monitor</v>
          </cell>
          <cell r="E45" t="str">
            <v>HP</v>
          </cell>
          <cell r="F45" t="str">
            <v>Monitor</v>
          </cell>
          <cell r="G45" t="str">
            <v>EliteDisplay E231</v>
          </cell>
          <cell r="H45" t="str">
            <v>3CQ5050CBY</v>
          </cell>
          <cell r="I45">
            <v>64036528</v>
          </cell>
          <cell r="J45">
            <v>2015</v>
          </cell>
          <cell r="K45">
            <v>39801</v>
          </cell>
          <cell r="L45">
            <v>42086</v>
          </cell>
          <cell r="M45" t="str">
            <v>NO</v>
          </cell>
          <cell r="N45" t="str">
            <v>N/A</v>
          </cell>
          <cell r="O45" t="str">
            <v>N/A</v>
          </cell>
          <cell r="P45" t="str">
            <v>N/A</v>
          </cell>
          <cell r="Q45" t="str">
            <v>N/A</v>
          </cell>
          <cell r="S45" t="str">
            <v>X</v>
          </cell>
          <cell r="U45" t="str">
            <v>In Use</v>
          </cell>
          <cell r="V45" t="str">
            <v>N/A</v>
          </cell>
          <cell r="Z45" t="str">
            <v>N/A</v>
          </cell>
        </row>
        <row r="46">
          <cell r="B46" t="str">
            <v>QLRELSBZ_0038</v>
          </cell>
          <cell r="C46" t="str">
            <v>Office</v>
          </cell>
          <cell r="D46" t="str">
            <v>Notebook</v>
          </cell>
          <cell r="E46" t="str">
            <v>HP</v>
          </cell>
          <cell r="F46" t="str">
            <v>LAPTOP</v>
          </cell>
          <cell r="G46" t="str">
            <v>HP650</v>
          </cell>
          <cell r="H46" t="str">
            <v>SUL7603G</v>
          </cell>
          <cell r="I46">
            <v>65003866</v>
          </cell>
          <cell r="J46">
            <v>2015</v>
          </cell>
          <cell r="K46">
            <v>39801</v>
          </cell>
          <cell r="L46">
            <v>42086</v>
          </cell>
          <cell r="M46" t="str">
            <v>NO</v>
          </cell>
          <cell r="N46" t="str">
            <v>N/A</v>
          </cell>
          <cell r="O46" t="str">
            <v>N/A</v>
          </cell>
          <cell r="P46" t="str">
            <v>N/A</v>
          </cell>
          <cell r="Q46" t="str">
            <v>N/A</v>
          </cell>
          <cell r="S46" t="str">
            <v>X</v>
          </cell>
          <cell r="U46" t="str">
            <v>In Use</v>
          </cell>
          <cell r="V46" t="str">
            <v>N/A</v>
          </cell>
          <cell r="X46" t="str">
            <v>NICOLAE SOCOLESCU</v>
          </cell>
          <cell r="Z46" t="str">
            <v>N/A</v>
          </cell>
        </row>
        <row r="47">
          <cell r="B47" t="str">
            <v>QLRELSBZ_0039</v>
          </cell>
          <cell r="C47" t="str">
            <v>Office</v>
          </cell>
          <cell r="D47" t="str">
            <v>Notebook</v>
          </cell>
          <cell r="E47" t="str">
            <v>HP</v>
          </cell>
          <cell r="F47" t="str">
            <v>LAPTOP</v>
          </cell>
          <cell r="G47" t="str">
            <v>HP650</v>
          </cell>
          <cell r="H47" t="str">
            <v>TBD</v>
          </cell>
          <cell r="I47">
            <v>65003867</v>
          </cell>
          <cell r="J47">
            <v>2015</v>
          </cell>
          <cell r="K47">
            <v>39801</v>
          </cell>
          <cell r="L47">
            <v>42086</v>
          </cell>
          <cell r="M47" t="str">
            <v>NO</v>
          </cell>
          <cell r="N47" t="str">
            <v>N/A</v>
          </cell>
          <cell r="O47" t="str">
            <v>N/A</v>
          </cell>
          <cell r="P47" t="str">
            <v>N/A</v>
          </cell>
          <cell r="Q47" t="str">
            <v>N/A</v>
          </cell>
          <cell r="S47" t="str">
            <v>X</v>
          </cell>
          <cell r="U47" t="str">
            <v>Not in use</v>
          </cell>
          <cell r="V47" t="str">
            <v>N/A</v>
          </cell>
          <cell r="X47" t="str">
            <v>N.N.</v>
          </cell>
          <cell r="Z47" t="str">
            <v>N/A</v>
          </cell>
        </row>
        <row r="48">
          <cell r="B48" t="str">
            <v>QLRELSBZ_0040</v>
          </cell>
          <cell r="C48" t="str">
            <v>Office</v>
          </cell>
          <cell r="D48" t="str">
            <v>Deskphone</v>
          </cell>
          <cell r="E48" t="str">
            <v>Unify</v>
          </cell>
          <cell r="F48" t="str">
            <v xml:space="preserve">DeskPhone </v>
          </cell>
          <cell r="G48" t="str">
            <v>Anatel</v>
          </cell>
          <cell r="H48" t="str">
            <v>001AE871C608</v>
          </cell>
          <cell r="I48">
            <v>64036530</v>
          </cell>
          <cell r="J48">
            <v>2015</v>
          </cell>
          <cell r="K48">
            <v>39801</v>
          </cell>
          <cell r="L48">
            <v>42086</v>
          </cell>
          <cell r="M48" t="str">
            <v>NO</v>
          </cell>
          <cell r="N48" t="str">
            <v>N/A</v>
          </cell>
          <cell r="O48" t="str">
            <v>N/A</v>
          </cell>
          <cell r="P48" t="str">
            <v>N/A</v>
          </cell>
          <cell r="Q48" t="str">
            <v>N/A</v>
          </cell>
          <cell r="S48" t="str">
            <v>X</v>
          </cell>
          <cell r="U48" t="str">
            <v>In Use</v>
          </cell>
          <cell r="V48" t="str">
            <v>N/A</v>
          </cell>
          <cell r="W48" t="str">
            <v>..\02_Equipment_manuals\03_Others\deskphone.pdf</v>
          </cell>
          <cell r="X48" t="str">
            <v>MARIUS RAICU</v>
          </cell>
          <cell r="Z48" t="str">
            <v>N/A</v>
          </cell>
        </row>
        <row r="49">
          <cell r="B49" t="str">
            <v>QLRELSBZ_0041</v>
          </cell>
          <cell r="C49" t="str">
            <v>Office</v>
          </cell>
          <cell r="D49" t="str">
            <v>Deskphone</v>
          </cell>
          <cell r="E49" t="str">
            <v>Unify</v>
          </cell>
          <cell r="F49" t="str">
            <v xml:space="preserve">DeskPhone </v>
          </cell>
          <cell r="G49" t="str">
            <v>Anatel</v>
          </cell>
          <cell r="H49" t="str">
            <v>001AE871C62F</v>
          </cell>
          <cell r="I49">
            <v>64036531</v>
          </cell>
          <cell r="J49">
            <v>2015</v>
          </cell>
          <cell r="K49">
            <v>39801</v>
          </cell>
          <cell r="L49">
            <v>42086</v>
          </cell>
          <cell r="M49" t="str">
            <v>NO</v>
          </cell>
          <cell r="N49" t="str">
            <v>N/A</v>
          </cell>
          <cell r="O49" t="str">
            <v>N/A</v>
          </cell>
          <cell r="P49" t="str">
            <v>N/A</v>
          </cell>
          <cell r="Q49" t="str">
            <v>N/A</v>
          </cell>
          <cell r="S49" t="str">
            <v>X</v>
          </cell>
          <cell r="U49" t="str">
            <v>In Use</v>
          </cell>
          <cell r="V49" t="str">
            <v>N/A</v>
          </cell>
          <cell r="W49" t="str">
            <v>..\02_Equipment_manuals\03_Others\deskphone.pdf</v>
          </cell>
          <cell r="X49" t="str">
            <v>AANITEI TRAIAN</v>
          </cell>
          <cell r="Z49" t="str">
            <v>N/A</v>
          </cell>
        </row>
        <row r="50">
          <cell r="B50" t="str">
            <v>QLRELSBZ_0042</v>
          </cell>
          <cell r="C50" t="str">
            <v>Office</v>
          </cell>
          <cell r="D50" t="str">
            <v>Deskphone</v>
          </cell>
          <cell r="E50" t="str">
            <v>Unify</v>
          </cell>
          <cell r="F50" t="str">
            <v xml:space="preserve">DeskPhone </v>
          </cell>
          <cell r="G50" t="str">
            <v>Anatel</v>
          </cell>
          <cell r="H50" t="str">
            <v>001AE878F7A7</v>
          </cell>
          <cell r="I50">
            <v>64036529</v>
          </cell>
          <cell r="J50">
            <v>2015</v>
          </cell>
          <cell r="K50">
            <v>39801</v>
          </cell>
          <cell r="L50">
            <v>42086</v>
          </cell>
          <cell r="M50" t="str">
            <v>NO</v>
          </cell>
          <cell r="N50" t="str">
            <v>N/A</v>
          </cell>
          <cell r="O50" t="str">
            <v>N/A</v>
          </cell>
          <cell r="P50" t="str">
            <v>N/A</v>
          </cell>
          <cell r="Q50" t="str">
            <v>N/A</v>
          </cell>
          <cell r="S50" t="str">
            <v>X</v>
          </cell>
          <cell r="U50" t="str">
            <v>In Use</v>
          </cell>
          <cell r="V50" t="str">
            <v>N/A</v>
          </cell>
          <cell r="W50" t="str">
            <v>..\02_Equipment_manuals\03_Others\deskphone.pdf</v>
          </cell>
          <cell r="Z50" t="str">
            <v>N/A</v>
          </cell>
        </row>
        <row r="51">
          <cell r="B51" t="str">
            <v>QLRELSBZ_0043</v>
          </cell>
          <cell r="C51" t="str">
            <v>Auxiliaries</v>
          </cell>
          <cell r="D51" t="str">
            <v>Corrosion test equipment</v>
          </cell>
          <cell r="E51" t="str">
            <v>Hanna Instruments</v>
          </cell>
          <cell r="F51" t="str">
            <v>Conductivity probe</v>
          </cell>
          <cell r="G51" t="str">
            <v>Primo 5</v>
          </cell>
          <cell r="H51" t="str">
            <v>QLRELSBZ_0043</v>
          </cell>
          <cell r="I51" t="str">
            <v>N/A</v>
          </cell>
          <cell r="J51">
            <v>2016</v>
          </cell>
          <cell r="K51">
            <v>38903</v>
          </cell>
          <cell r="L51">
            <v>42569</v>
          </cell>
          <cell r="M51" t="str">
            <v>NO</v>
          </cell>
          <cell r="N51" t="str">
            <v>N/A</v>
          </cell>
          <cell r="O51" t="str">
            <v>Out of use</v>
          </cell>
          <cell r="P51" t="str">
            <v>N/A</v>
          </cell>
          <cell r="Q51" t="str">
            <v>Out of use</v>
          </cell>
          <cell r="U51" t="str">
            <v>In Use</v>
          </cell>
          <cell r="V51" t="str">
            <v>N/A</v>
          </cell>
          <cell r="Z51" t="str">
            <v>Traian Aanitei</v>
          </cell>
        </row>
        <row r="52">
          <cell r="B52" t="str">
            <v>QLRELSBZ_0044</v>
          </cell>
          <cell r="C52" t="str">
            <v>Office</v>
          </cell>
          <cell r="D52" t="str">
            <v>Deskphone</v>
          </cell>
          <cell r="E52" t="str">
            <v>Siemens</v>
          </cell>
          <cell r="F52" t="str">
            <v xml:space="preserve">DeskPhone </v>
          </cell>
          <cell r="G52" t="str">
            <v>Anatel</v>
          </cell>
          <cell r="H52" t="str">
            <v>001AE8400113</v>
          </cell>
          <cell r="I52" t="str">
            <v>N/A</v>
          </cell>
          <cell r="J52">
            <v>2015</v>
          </cell>
          <cell r="K52">
            <v>39801</v>
          </cell>
          <cell r="L52">
            <v>42038</v>
          </cell>
          <cell r="M52" t="str">
            <v>NO</v>
          </cell>
          <cell r="N52" t="str">
            <v>N/A</v>
          </cell>
          <cell r="O52" t="str">
            <v>N/A</v>
          </cell>
          <cell r="P52" t="str">
            <v>N/A</v>
          </cell>
          <cell r="Q52" t="str">
            <v>N/A</v>
          </cell>
          <cell r="S52" t="str">
            <v>X</v>
          </cell>
          <cell r="U52" t="str">
            <v>In Use</v>
          </cell>
          <cell r="V52" t="str">
            <v>N/A</v>
          </cell>
          <cell r="X52" t="str">
            <v>CRISTIAN OPRIS</v>
          </cell>
          <cell r="Z52" t="str">
            <v>N/A</v>
          </cell>
        </row>
        <row r="53">
          <cell r="B53" t="str">
            <v>QLRELSBZ_0045</v>
          </cell>
          <cell r="C53" t="str">
            <v>Office</v>
          </cell>
          <cell r="D53" t="str">
            <v>Deskphone</v>
          </cell>
          <cell r="E53" t="str">
            <v>Unifiy</v>
          </cell>
          <cell r="F53" t="str">
            <v xml:space="preserve">DeskPhone </v>
          </cell>
          <cell r="G53" t="str">
            <v>Anatel</v>
          </cell>
          <cell r="H53" t="str">
            <v>001AE87C0A06</v>
          </cell>
          <cell r="I53">
            <v>64036532</v>
          </cell>
          <cell r="J53">
            <v>2015</v>
          </cell>
          <cell r="K53">
            <v>39801</v>
          </cell>
          <cell r="L53">
            <v>42064</v>
          </cell>
          <cell r="M53" t="str">
            <v>NO</v>
          </cell>
          <cell r="N53" t="str">
            <v>N/A</v>
          </cell>
          <cell r="O53" t="str">
            <v>N/A</v>
          </cell>
          <cell r="P53" t="str">
            <v>N/A</v>
          </cell>
          <cell r="Q53" t="str">
            <v>N/A</v>
          </cell>
          <cell r="S53" t="str">
            <v>X</v>
          </cell>
          <cell r="U53" t="str">
            <v>In Use</v>
          </cell>
          <cell r="V53" t="str">
            <v>N/A</v>
          </cell>
          <cell r="X53" t="str">
            <v>NICOLAE SOCOLESCU</v>
          </cell>
          <cell r="Z53" t="str">
            <v>N/A</v>
          </cell>
        </row>
        <row r="54">
          <cell r="B54" t="str">
            <v>QLRELSBZ_0046</v>
          </cell>
          <cell r="C54" t="str">
            <v>Office</v>
          </cell>
          <cell r="D54" t="str">
            <v>Photo camera</v>
          </cell>
          <cell r="E54" t="str">
            <v>Canon</v>
          </cell>
          <cell r="F54" t="str">
            <v>PhotoCamera</v>
          </cell>
          <cell r="G54" t="str">
            <v>IXUS165</v>
          </cell>
          <cell r="H54">
            <v>923060003875</v>
          </cell>
          <cell r="I54">
            <v>64036536</v>
          </cell>
          <cell r="J54">
            <v>2015</v>
          </cell>
          <cell r="K54">
            <v>39801</v>
          </cell>
          <cell r="L54">
            <v>42125</v>
          </cell>
          <cell r="M54" t="str">
            <v>NO</v>
          </cell>
          <cell r="N54" t="str">
            <v>N/A</v>
          </cell>
          <cell r="O54" t="str">
            <v>N/A</v>
          </cell>
          <cell r="P54" t="str">
            <v>N/A</v>
          </cell>
          <cell r="Q54" t="str">
            <v>N/A</v>
          </cell>
          <cell r="S54" t="str">
            <v>X</v>
          </cell>
          <cell r="U54" t="str">
            <v>In Use</v>
          </cell>
          <cell r="V54" t="str">
            <v>N/A</v>
          </cell>
          <cell r="W54" t="str">
            <v>http://www.canon.ro/for_home/product_finder/cameras/digital_camera/ixus/ixus_165/</v>
          </cell>
          <cell r="X54" t="str">
            <v>Digital camera</v>
          </cell>
          <cell r="Z54" t="str">
            <v>N/A</v>
          </cell>
        </row>
        <row r="55">
          <cell r="B55" t="str">
            <v>QLRELSBZ_0047</v>
          </cell>
          <cell r="C55" t="str">
            <v>Office</v>
          </cell>
          <cell r="D55" t="str">
            <v>Notebook</v>
          </cell>
          <cell r="E55" t="str">
            <v>HP</v>
          </cell>
          <cell r="F55" t="str">
            <v>LAPTOP</v>
          </cell>
          <cell r="G55" t="str">
            <v>HP650</v>
          </cell>
          <cell r="H55" t="str">
            <v>SUL7626G</v>
          </cell>
          <cell r="I55">
            <v>65003965</v>
          </cell>
          <cell r="J55">
            <v>2015</v>
          </cell>
          <cell r="K55">
            <v>39801</v>
          </cell>
          <cell r="L55">
            <v>42064</v>
          </cell>
          <cell r="M55" t="str">
            <v>NO</v>
          </cell>
          <cell r="N55" t="str">
            <v>N/A</v>
          </cell>
          <cell r="O55" t="str">
            <v>N/A</v>
          </cell>
          <cell r="P55" t="str">
            <v>N/A</v>
          </cell>
          <cell r="Q55" t="str">
            <v>N/A</v>
          </cell>
          <cell r="S55" t="str">
            <v>X</v>
          </cell>
          <cell r="U55" t="str">
            <v>In Use</v>
          </cell>
          <cell r="V55" t="str">
            <v>N/A</v>
          </cell>
          <cell r="X55" t="str">
            <v>POOL PC1 - salt</v>
          </cell>
          <cell r="Z55" t="str">
            <v>N/A</v>
          </cell>
        </row>
        <row r="56">
          <cell r="B56" t="str">
            <v>QLRELSBZ_0048</v>
          </cell>
          <cell r="C56" t="str">
            <v>Office</v>
          </cell>
          <cell r="D56" t="str">
            <v>Desktop computer</v>
          </cell>
          <cell r="E56" t="str">
            <v>HP</v>
          </cell>
          <cell r="F56" t="str">
            <v>Desktop</v>
          </cell>
          <cell r="G56" t="str">
            <v>Desktop EliteBook</v>
          </cell>
          <cell r="H56" t="str">
            <v>SUL7507G-CZC4485L9F</v>
          </cell>
          <cell r="I56">
            <v>64034995</v>
          </cell>
          <cell r="J56">
            <v>2015</v>
          </cell>
          <cell r="K56">
            <v>39801</v>
          </cell>
          <cell r="L56">
            <v>42005</v>
          </cell>
          <cell r="M56" t="str">
            <v>NO</v>
          </cell>
          <cell r="N56" t="str">
            <v>N/A</v>
          </cell>
          <cell r="O56" t="str">
            <v>N/A</v>
          </cell>
          <cell r="P56" t="str">
            <v>N/A</v>
          </cell>
          <cell r="Q56" t="str">
            <v>N/A</v>
          </cell>
          <cell r="S56" t="str">
            <v>X</v>
          </cell>
          <cell r="U56" t="str">
            <v>In Use</v>
          </cell>
          <cell r="V56" t="str">
            <v>N/A</v>
          </cell>
          <cell r="X56" t="str">
            <v>Simpati PC</v>
          </cell>
          <cell r="Z56" t="str">
            <v>N/A</v>
          </cell>
        </row>
        <row r="57">
          <cell r="B57" t="str">
            <v>QLRELSBZ_0049</v>
          </cell>
          <cell r="C57" t="str">
            <v>Office</v>
          </cell>
          <cell r="D57" t="str">
            <v>Desktop computer</v>
          </cell>
          <cell r="E57" t="str">
            <v>HP</v>
          </cell>
          <cell r="F57" t="str">
            <v>Desktop</v>
          </cell>
          <cell r="G57" t="str">
            <v>Desktop EliteBook</v>
          </cell>
          <cell r="H57" t="str">
            <v>SUD7842G-CZC52525B7</v>
          </cell>
          <cell r="I57">
            <v>64037119</v>
          </cell>
          <cell r="J57">
            <v>2015</v>
          </cell>
          <cell r="K57">
            <v>39801</v>
          </cell>
          <cell r="L57">
            <v>42064</v>
          </cell>
          <cell r="M57" t="str">
            <v>NO</v>
          </cell>
          <cell r="N57" t="str">
            <v>N/A</v>
          </cell>
          <cell r="O57" t="str">
            <v>N/A</v>
          </cell>
          <cell r="P57" t="str">
            <v>N/A</v>
          </cell>
          <cell r="Q57" t="str">
            <v>N/A</v>
          </cell>
          <cell r="S57" t="str">
            <v>X</v>
          </cell>
          <cell r="U57" t="str">
            <v>In Use</v>
          </cell>
          <cell r="V57" t="str">
            <v>N/A</v>
          </cell>
          <cell r="X57" t="str">
            <v>Ahlborn PC - SUD7628G-incorect</v>
          </cell>
          <cell r="Z57" t="str">
            <v>N/A</v>
          </cell>
        </row>
        <row r="58">
          <cell r="B58" t="str">
            <v>QLRELSBZ_0050</v>
          </cell>
          <cell r="C58" t="str">
            <v>Office</v>
          </cell>
          <cell r="D58" t="str">
            <v>Monitor</v>
          </cell>
          <cell r="E58" t="str">
            <v>HP</v>
          </cell>
          <cell r="F58" t="str">
            <v>Monitor</v>
          </cell>
          <cell r="G58" t="str">
            <v>L1706</v>
          </cell>
          <cell r="H58" t="str">
            <v>ECNT636047K</v>
          </cell>
          <cell r="I58">
            <v>60012983</v>
          </cell>
          <cell r="J58">
            <v>2015</v>
          </cell>
          <cell r="K58">
            <v>39801</v>
          </cell>
          <cell r="L58">
            <v>42064</v>
          </cell>
          <cell r="M58" t="str">
            <v>NO</v>
          </cell>
          <cell r="N58" t="str">
            <v>N/A</v>
          </cell>
          <cell r="O58" t="str">
            <v>N/A</v>
          </cell>
          <cell r="P58" t="str">
            <v>N/A</v>
          </cell>
          <cell r="Q58" t="str">
            <v>N/A</v>
          </cell>
          <cell r="S58" t="str">
            <v>X</v>
          </cell>
          <cell r="U58" t="str">
            <v>In Use</v>
          </cell>
          <cell r="V58" t="str">
            <v>N/A</v>
          </cell>
          <cell r="X58" t="str">
            <v>NICOLAE SOCOLESCU</v>
          </cell>
          <cell r="Z58" t="str">
            <v>N/A</v>
          </cell>
        </row>
        <row r="59">
          <cell r="B59" t="str">
            <v>QLRELSBZ_0051</v>
          </cell>
          <cell r="C59" t="str">
            <v>Office</v>
          </cell>
          <cell r="D59" t="str">
            <v>Monitor</v>
          </cell>
          <cell r="E59" t="str">
            <v>HP</v>
          </cell>
          <cell r="F59" t="str">
            <v>Monitor</v>
          </cell>
          <cell r="G59" t="str">
            <v>EliteDisplay E231</v>
          </cell>
          <cell r="H59" t="str">
            <v>3CQ5123BKP</v>
          </cell>
          <cell r="I59">
            <v>64037120</v>
          </cell>
          <cell r="J59">
            <v>2015</v>
          </cell>
          <cell r="K59">
            <v>39801</v>
          </cell>
          <cell r="L59">
            <v>42064</v>
          </cell>
          <cell r="M59" t="str">
            <v>NO</v>
          </cell>
          <cell r="N59" t="str">
            <v>N/A</v>
          </cell>
          <cell r="O59" t="str">
            <v>N/A</v>
          </cell>
          <cell r="P59" t="str">
            <v>N/A</v>
          </cell>
          <cell r="Q59" t="str">
            <v>N/A</v>
          </cell>
          <cell r="S59" t="str">
            <v>X</v>
          </cell>
          <cell r="U59" t="str">
            <v>In Use</v>
          </cell>
          <cell r="V59" t="str">
            <v>N/A</v>
          </cell>
          <cell r="X59" t="str">
            <v>AANITEI TRAIAN</v>
          </cell>
          <cell r="Z59" t="str">
            <v>N/A</v>
          </cell>
        </row>
        <row r="60">
          <cell r="B60" t="str">
            <v>QLRELSBZ_0052</v>
          </cell>
          <cell r="C60" t="str">
            <v>Office</v>
          </cell>
          <cell r="D60" t="str">
            <v>Monitor</v>
          </cell>
          <cell r="E60" t="str">
            <v>HP</v>
          </cell>
          <cell r="F60" t="str">
            <v>Monitor</v>
          </cell>
          <cell r="G60" t="str">
            <v>EliteDisplay E231</v>
          </cell>
          <cell r="H60" t="str">
            <v>3CQ5132QGS</v>
          </cell>
          <cell r="I60">
            <v>64037121</v>
          </cell>
          <cell r="J60">
            <v>2015</v>
          </cell>
          <cell r="K60">
            <v>39801</v>
          </cell>
          <cell r="L60">
            <v>42064</v>
          </cell>
          <cell r="M60" t="str">
            <v>NO</v>
          </cell>
          <cell r="N60" t="str">
            <v>N/A</v>
          </cell>
          <cell r="O60" t="str">
            <v>N/A</v>
          </cell>
          <cell r="P60" t="str">
            <v>N/A</v>
          </cell>
          <cell r="Q60" t="str">
            <v>N/A</v>
          </cell>
          <cell r="S60" t="str">
            <v>X</v>
          </cell>
          <cell r="U60" t="str">
            <v>In Use</v>
          </cell>
          <cell r="V60" t="str">
            <v>N/A</v>
          </cell>
          <cell r="X60" t="str">
            <v>MARIUS RAICU</v>
          </cell>
          <cell r="Z60" t="str">
            <v>N/A</v>
          </cell>
        </row>
        <row r="61">
          <cell r="B61" t="str">
            <v>QLRELSBZ_0053</v>
          </cell>
          <cell r="C61" t="str">
            <v>Office</v>
          </cell>
          <cell r="D61" t="str">
            <v>Monitor</v>
          </cell>
          <cell r="E61" t="str">
            <v>HP</v>
          </cell>
          <cell r="F61" t="str">
            <v>Monitor</v>
          </cell>
          <cell r="G61" t="str">
            <v>EliteDisplay E231</v>
          </cell>
          <cell r="H61" t="str">
            <v>3CQ4420ZFV</v>
          </cell>
          <cell r="I61">
            <v>64034994</v>
          </cell>
          <cell r="J61">
            <v>2015</v>
          </cell>
          <cell r="K61">
            <v>39801</v>
          </cell>
          <cell r="L61">
            <v>42005</v>
          </cell>
          <cell r="M61" t="str">
            <v>NO</v>
          </cell>
          <cell r="N61" t="str">
            <v>N/A</v>
          </cell>
          <cell r="O61" t="str">
            <v>N/A</v>
          </cell>
          <cell r="P61" t="str">
            <v>N/A</v>
          </cell>
          <cell r="Q61" t="str">
            <v>N/A</v>
          </cell>
          <cell r="S61" t="str">
            <v>X</v>
          </cell>
          <cell r="U61" t="str">
            <v>In Use</v>
          </cell>
          <cell r="V61" t="str">
            <v>N/A</v>
          </cell>
          <cell r="X61" t="str">
            <v>Simpati monitor</v>
          </cell>
          <cell r="Z61" t="str">
            <v>N/A</v>
          </cell>
        </row>
        <row r="62">
          <cell r="B62" t="str">
            <v>QLRELSBZ_0054</v>
          </cell>
          <cell r="C62" t="str">
            <v>Office</v>
          </cell>
          <cell r="D62" t="str">
            <v>Monitor</v>
          </cell>
          <cell r="E62" t="str">
            <v>HP</v>
          </cell>
          <cell r="F62" t="str">
            <v>Monitor</v>
          </cell>
          <cell r="G62" t="str">
            <v>EliteDisplay E231</v>
          </cell>
          <cell r="H62" t="str">
            <v>3CQ5132QHS</v>
          </cell>
          <cell r="I62">
            <v>64037122</v>
          </cell>
          <cell r="J62">
            <v>2015</v>
          </cell>
          <cell r="K62">
            <v>39801</v>
          </cell>
          <cell r="L62">
            <v>42064</v>
          </cell>
          <cell r="M62" t="str">
            <v>NO</v>
          </cell>
          <cell r="N62" t="str">
            <v>N/A</v>
          </cell>
          <cell r="O62" t="str">
            <v>N/A</v>
          </cell>
          <cell r="P62" t="str">
            <v>N/A</v>
          </cell>
          <cell r="Q62" t="str">
            <v>N/A</v>
          </cell>
          <cell r="S62" t="str">
            <v>X</v>
          </cell>
          <cell r="U62" t="str">
            <v>In Use</v>
          </cell>
          <cell r="V62" t="str">
            <v>N/A</v>
          </cell>
          <cell r="X62" t="str">
            <v>Ahlborn monitor</v>
          </cell>
          <cell r="Z62" t="str">
            <v>N/A</v>
          </cell>
        </row>
        <row r="63">
          <cell r="B63" t="str">
            <v>QLRELSBZ_0055</v>
          </cell>
          <cell r="C63" t="str">
            <v>Office</v>
          </cell>
          <cell r="D63" t="str">
            <v>Monitor</v>
          </cell>
          <cell r="E63" t="str">
            <v>HP</v>
          </cell>
          <cell r="F63" t="str">
            <v>Monitor</v>
          </cell>
          <cell r="G63" t="str">
            <v>EliteDisplay E231</v>
          </cell>
          <cell r="H63" t="str">
            <v>3CQ5131MFF</v>
          </cell>
          <cell r="I63">
            <v>64037123</v>
          </cell>
          <cell r="J63">
            <v>2015</v>
          </cell>
          <cell r="K63">
            <v>39801</v>
          </cell>
          <cell r="L63">
            <v>42064</v>
          </cell>
          <cell r="M63" t="str">
            <v>NO</v>
          </cell>
          <cell r="N63" t="str">
            <v>N/A</v>
          </cell>
          <cell r="O63" t="str">
            <v>N/A</v>
          </cell>
          <cell r="P63" t="str">
            <v>N/A</v>
          </cell>
          <cell r="Q63" t="str">
            <v>N/A</v>
          </cell>
          <cell r="S63" t="str">
            <v>X</v>
          </cell>
          <cell r="U63" t="str">
            <v>In Use</v>
          </cell>
          <cell r="V63" t="str">
            <v>N/A</v>
          </cell>
          <cell r="X63" t="str">
            <v>CRISTIAN OPRIS</v>
          </cell>
          <cell r="Z63" t="str">
            <v>N/A</v>
          </cell>
        </row>
        <row r="64">
          <cell r="B64" t="str">
            <v>QLRELSBZ_0056</v>
          </cell>
          <cell r="C64" t="str">
            <v>Chamber</v>
          </cell>
          <cell r="D64" t="str">
            <v>Climatic</v>
          </cell>
          <cell r="E64" t="str">
            <v>Voetsch</v>
          </cell>
          <cell r="F64" t="str">
            <v>Temperature and humidity system</v>
          </cell>
          <cell r="G64" t="str">
            <v>VCS3 7060-5</v>
          </cell>
          <cell r="H64">
            <v>58566199910010</v>
          </cell>
          <cell r="I64">
            <v>60020290</v>
          </cell>
          <cell r="J64">
            <v>2014</v>
          </cell>
          <cell r="K64">
            <v>39803</v>
          </cell>
          <cell r="L64">
            <v>42064</v>
          </cell>
          <cell r="M64" t="str">
            <v>YES</v>
          </cell>
          <cell r="N64" t="str">
            <v>12 months</v>
          </cell>
          <cell r="O64">
            <v>44765</v>
          </cell>
          <cell r="P64" t="str">
            <v>SBZ0009</v>
          </cell>
          <cell r="Q64" t="str">
            <v>Wait for calibration</v>
          </cell>
          <cell r="R64" t="str">
            <v>X</v>
          </cell>
          <cell r="U64" t="str">
            <v>In Use</v>
          </cell>
          <cell r="V64" t="str">
            <v>Bumbas Electric</v>
          </cell>
          <cell r="W64" t="str">
            <v>..\02_Equipment_manuals\01_Env_manuals\01_Equipment_2015\VIT_VTS3_VCS3_Stress_Screening_(E).pdf</v>
          </cell>
          <cell r="X64" t="str">
            <v>Climatic_06_600L_VED</v>
          </cell>
          <cell r="Z64" t="str">
            <v>Iulia Turi&amp;Cosmin Rodean</v>
          </cell>
          <cell r="AA64" t="str">
            <v>Simpac 2.8</v>
          </cell>
          <cell r="AB64" t="str">
            <v>S!MPATI Version 2016</v>
          </cell>
        </row>
        <row r="65">
          <cell r="B65" t="str">
            <v>QLRELSBZ_0057</v>
          </cell>
          <cell r="C65" t="str">
            <v>Auxiliaries</v>
          </cell>
          <cell r="D65" t="str">
            <v>Vibration</v>
          </cell>
          <cell r="E65" t="str">
            <v>Atorn</v>
          </cell>
          <cell r="F65" t="str">
            <v>Hand tools trolley (equipped)</v>
          </cell>
          <cell r="G65" t="str">
            <v>N/A</v>
          </cell>
          <cell r="H65" t="str">
            <v>N/A</v>
          </cell>
          <cell r="I65">
            <v>65003880</v>
          </cell>
          <cell r="J65">
            <v>2014</v>
          </cell>
          <cell r="K65">
            <v>39802</v>
          </cell>
          <cell r="L65">
            <v>42064</v>
          </cell>
          <cell r="M65" t="str">
            <v>NO</v>
          </cell>
          <cell r="N65" t="str">
            <v>N/A</v>
          </cell>
          <cell r="O65" t="str">
            <v>N/A</v>
          </cell>
          <cell r="P65" t="str">
            <v>N/A</v>
          </cell>
          <cell r="Q65" t="str">
            <v>N/A</v>
          </cell>
          <cell r="S65" t="str">
            <v>X</v>
          </cell>
          <cell r="U65" t="str">
            <v>In Use</v>
          </cell>
          <cell r="V65" t="str">
            <v>N/A</v>
          </cell>
          <cell r="Z65" t="str">
            <v>Daniel Isfanoi-Trif</v>
          </cell>
        </row>
        <row r="66">
          <cell r="B66" t="str">
            <v>QLRELSBZ_0058</v>
          </cell>
          <cell r="C66" t="str">
            <v>Chamber</v>
          </cell>
          <cell r="D66" t="str">
            <v>Climatic</v>
          </cell>
          <cell r="E66" t="str">
            <v>Voetsch</v>
          </cell>
          <cell r="F66" t="str">
            <v>Temperature and humidity system</v>
          </cell>
          <cell r="G66" t="str">
            <v>VCS3 7080-10</v>
          </cell>
          <cell r="H66">
            <v>58566207000010</v>
          </cell>
          <cell r="I66">
            <v>60020765</v>
          </cell>
          <cell r="J66">
            <v>2015</v>
          </cell>
          <cell r="K66">
            <v>39803</v>
          </cell>
          <cell r="L66">
            <v>42064</v>
          </cell>
          <cell r="M66" t="str">
            <v>YES</v>
          </cell>
          <cell r="N66" t="str">
            <v>12 months</v>
          </cell>
          <cell r="O66">
            <v>44727</v>
          </cell>
          <cell r="P66" t="str">
            <v>SBZ0010</v>
          </cell>
          <cell r="Q66" t="str">
            <v>Sent for calibration</v>
          </cell>
          <cell r="R66" t="str">
            <v>X</v>
          </cell>
          <cell r="U66" t="str">
            <v>In Use</v>
          </cell>
          <cell r="V66" t="str">
            <v>Bumbas Electric</v>
          </cell>
          <cell r="X66" t="str">
            <v>Climatic_05 800_FY2015</v>
          </cell>
          <cell r="Z66" t="str">
            <v>Iulia Turi&amp;Cosmin Rodean</v>
          </cell>
          <cell r="AA66" t="str">
            <v>Simpac 2.8</v>
          </cell>
          <cell r="AB66" t="str">
            <v>S!MPATI Version 2016</v>
          </cell>
        </row>
        <row r="67">
          <cell r="B67" t="str">
            <v>QLRELSBZ_0059</v>
          </cell>
          <cell r="C67" t="str">
            <v>Chamber</v>
          </cell>
          <cell r="D67" t="str">
            <v>Climatic</v>
          </cell>
          <cell r="E67" t="str">
            <v>Voetsch</v>
          </cell>
          <cell r="F67" t="str">
            <v>Temperature and humidity system</v>
          </cell>
          <cell r="G67" t="str">
            <v>VCS3 7034-5</v>
          </cell>
          <cell r="H67">
            <v>58566207010010</v>
          </cell>
          <cell r="I67">
            <v>60020764</v>
          </cell>
          <cell r="J67">
            <v>2015</v>
          </cell>
          <cell r="K67">
            <v>39803</v>
          </cell>
          <cell r="L67">
            <v>42064</v>
          </cell>
          <cell r="M67" t="str">
            <v>YES</v>
          </cell>
          <cell r="N67" t="str">
            <v>12 months</v>
          </cell>
          <cell r="O67">
            <v>45016</v>
          </cell>
          <cell r="P67" t="str">
            <v>SBZ0011</v>
          </cell>
          <cell r="Q67" t="str">
            <v>Calibrated</v>
          </cell>
          <cell r="R67" t="str">
            <v>X</v>
          </cell>
          <cell r="U67" t="str">
            <v>In Use</v>
          </cell>
          <cell r="V67" t="str">
            <v>Bumbas Electric</v>
          </cell>
          <cell r="W67" t="str">
            <v>..\02_Equipment_manuals\01_Env_manuals\01_Equipment_2015\VCS3_7034-5_characteristics_MY2015.pdf</v>
          </cell>
          <cell r="X67" t="str">
            <v>Climatic_04 - dewing option GS1</v>
          </cell>
          <cell r="Z67" t="str">
            <v>Iulia Turi&amp;Cosmin Rodean</v>
          </cell>
          <cell r="AA67" t="str">
            <v>Simpac 2.8</v>
          </cell>
          <cell r="AB67" t="str">
            <v>S!MPATI Version 2016</v>
          </cell>
        </row>
        <row r="68">
          <cell r="B68" t="str">
            <v>QLRELSBZ_0060</v>
          </cell>
          <cell r="C68" t="str">
            <v>Instrument of control</v>
          </cell>
          <cell r="D68" t="str">
            <v>Electrical and electronics</v>
          </cell>
          <cell r="E68" t="str">
            <v>Elektro-Automatik</v>
          </cell>
          <cell r="F68" t="str">
            <v>Power supply</v>
          </cell>
          <cell r="G68" t="str">
            <v>EA-PS 2342-10B</v>
          </cell>
          <cell r="H68">
            <v>2731130792</v>
          </cell>
          <cell r="I68" t="str">
            <v>N/A</v>
          </cell>
          <cell r="J68">
            <v>2015</v>
          </cell>
          <cell r="K68">
            <v>39803</v>
          </cell>
          <cell r="L68">
            <v>42332</v>
          </cell>
          <cell r="M68" t="str">
            <v>NO</v>
          </cell>
          <cell r="N68" t="str">
            <v>N/A</v>
          </cell>
          <cell r="O68" t="str">
            <v>N/A</v>
          </cell>
          <cell r="P68" t="str">
            <v>N/A</v>
          </cell>
          <cell r="Q68" t="str">
            <v>N/A</v>
          </cell>
          <cell r="S68" t="str">
            <v>X</v>
          </cell>
          <cell r="U68" t="str">
            <v>In Use</v>
          </cell>
          <cell r="V68" t="str">
            <v>N/A</v>
          </cell>
          <cell r="Z68" t="str">
            <v>Nicolae Socolescu</v>
          </cell>
        </row>
        <row r="69">
          <cell r="B69" t="str">
            <v>QLRELSBZ_0061</v>
          </cell>
          <cell r="C69" t="str">
            <v>Instrument of measurement</v>
          </cell>
          <cell r="D69" t="str">
            <v>Electronic</v>
          </cell>
          <cell r="E69" t="str">
            <v>Voetsch</v>
          </cell>
          <cell r="F69" t="str">
            <v>Temperature sensor</v>
          </cell>
          <cell r="G69" t="str">
            <v>PT 100</v>
          </cell>
          <cell r="H69">
            <v>1.1435000000000001E-2</v>
          </cell>
          <cell r="I69" t="str">
            <v>N/A</v>
          </cell>
          <cell r="J69">
            <v>2015</v>
          </cell>
          <cell r="K69">
            <v>39803</v>
          </cell>
          <cell r="L69">
            <v>42332</v>
          </cell>
          <cell r="M69" t="str">
            <v>YES</v>
          </cell>
          <cell r="N69" t="str">
            <v>12 months</v>
          </cell>
          <cell r="O69">
            <v>44979</v>
          </cell>
          <cell r="P69" t="str">
            <v>SBZ0020</v>
          </cell>
          <cell r="Q69" t="str">
            <v>Calibrated</v>
          </cell>
          <cell r="R69" t="str">
            <v>X</v>
          </cell>
          <cell r="U69" t="str">
            <v>In Use</v>
          </cell>
          <cell r="V69" t="str">
            <v>Bumbas Electric</v>
          </cell>
          <cell r="X69" t="str">
            <v>TS_02 - VED</v>
          </cell>
          <cell r="Z69" t="str">
            <v>Iulia Turi&amp;Cosmin Rodean</v>
          </cell>
          <cell r="AA69" t="str">
            <v>S!MPATI Version 2016</v>
          </cell>
        </row>
        <row r="70">
          <cell r="B70" t="str">
            <v>QLRELSBZ_0062</v>
          </cell>
          <cell r="C70" t="str">
            <v>Instrument of measurement</v>
          </cell>
          <cell r="D70" t="str">
            <v>Electronic</v>
          </cell>
          <cell r="E70" t="str">
            <v>Voetsch</v>
          </cell>
          <cell r="F70" t="str">
            <v>Temperature sensor</v>
          </cell>
          <cell r="G70" t="str">
            <v>PT 100</v>
          </cell>
          <cell r="H70">
            <v>3.7683000000000001E-2</v>
          </cell>
          <cell r="I70" t="str">
            <v>N/A</v>
          </cell>
          <cell r="J70">
            <v>2015</v>
          </cell>
          <cell r="K70">
            <v>39803</v>
          </cell>
          <cell r="L70">
            <v>42332</v>
          </cell>
          <cell r="M70" t="str">
            <v>YES</v>
          </cell>
          <cell r="N70" t="str">
            <v>12 months</v>
          </cell>
          <cell r="O70" t="str">
            <v>Out of use</v>
          </cell>
          <cell r="P70" t="str">
            <v>SBZ0019</v>
          </cell>
          <cell r="Q70" t="str">
            <v>Out of use</v>
          </cell>
          <cell r="U70" t="str">
            <v>In use</v>
          </cell>
          <cell r="V70" t="str">
            <v>Bumbas Electric</v>
          </cell>
          <cell r="X70" t="str">
            <v>TS_01 - TR</v>
          </cell>
          <cell r="Z70" t="str">
            <v>Traian Aanitei</v>
          </cell>
          <cell r="AA70" t="str">
            <v>S!MPATI Version 2016</v>
          </cell>
        </row>
        <row r="71">
          <cell r="B71" t="str">
            <v>QLRELSBZ_0063</v>
          </cell>
          <cell r="C71" t="str">
            <v>Auxiliaries</v>
          </cell>
          <cell r="D71" t="str">
            <v>Corrosion test equipment</v>
          </cell>
          <cell r="E71" t="str">
            <v>WTW</v>
          </cell>
          <cell r="F71" t="str">
            <v>Multimeter</v>
          </cell>
          <cell r="G71" t="str">
            <v>Multi 340i</v>
          </cell>
          <cell r="H71">
            <v>14040211</v>
          </cell>
          <cell r="I71" t="str">
            <v>N/A</v>
          </cell>
          <cell r="J71">
            <v>2013</v>
          </cell>
          <cell r="K71">
            <v>39803</v>
          </cell>
          <cell r="L71">
            <v>42038</v>
          </cell>
          <cell r="M71" t="str">
            <v>NO</v>
          </cell>
          <cell r="N71" t="str">
            <v>N/A</v>
          </cell>
          <cell r="O71" t="str">
            <v>Out of use</v>
          </cell>
          <cell r="P71" t="str">
            <v>N/A</v>
          </cell>
          <cell r="Q71" t="str">
            <v>Out of use</v>
          </cell>
          <cell r="U71" t="str">
            <v>In Use</v>
          </cell>
          <cell r="V71" t="str">
            <v>N/A</v>
          </cell>
          <cell r="W71" t="str">
            <v>..\02_Equipment_manuals\03_Others\Multi_340i.pdf</v>
          </cell>
          <cell r="Z71" t="str">
            <v>Traian Aanitei</v>
          </cell>
        </row>
        <row r="72">
          <cell r="B72" t="str">
            <v>QLRELSBZ_0064</v>
          </cell>
          <cell r="C72" t="str">
            <v>Auxiliaries</v>
          </cell>
          <cell r="D72" t="str">
            <v>Corrosion test equipment</v>
          </cell>
          <cell r="E72" t="str">
            <v>WTW</v>
          </cell>
          <cell r="F72" t="str">
            <v>pH probe</v>
          </cell>
          <cell r="G72" t="str">
            <v>Sentix 41</v>
          </cell>
          <cell r="H72" t="str">
            <v>B140324034</v>
          </cell>
          <cell r="I72" t="str">
            <v>N/A</v>
          </cell>
          <cell r="J72">
            <v>2013</v>
          </cell>
          <cell r="K72">
            <v>39803</v>
          </cell>
          <cell r="L72">
            <v>42038</v>
          </cell>
          <cell r="M72" t="str">
            <v>NO</v>
          </cell>
          <cell r="N72" t="str">
            <v>N/A</v>
          </cell>
          <cell r="O72" t="str">
            <v>Out of use</v>
          </cell>
          <cell r="P72" t="str">
            <v>N/A</v>
          </cell>
          <cell r="Q72" t="str">
            <v>Out of use</v>
          </cell>
          <cell r="U72" t="str">
            <v>In Use</v>
          </cell>
          <cell r="V72" t="str">
            <v>N/A</v>
          </cell>
          <cell r="W72" t="str">
            <v>..\02_Equipment_manuals\03_Others\Sentix 41.pdf</v>
          </cell>
          <cell r="Z72" t="str">
            <v>Traian Aanitei</v>
          </cell>
        </row>
        <row r="73">
          <cell r="B73" t="str">
            <v>QLRELSBZ_0065</v>
          </cell>
          <cell r="C73" t="str">
            <v>Auxiliaries</v>
          </cell>
          <cell r="D73" t="str">
            <v>Corrosion test equipment</v>
          </cell>
          <cell r="E73" t="str">
            <v>WTW</v>
          </cell>
          <cell r="F73" t="str">
            <v>Salinity and conductivity probe</v>
          </cell>
          <cell r="G73" t="str">
            <v>Tetracon325</v>
          </cell>
          <cell r="H73">
            <v>14080012</v>
          </cell>
          <cell r="I73" t="str">
            <v>N/A</v>
          </cell>
          <cell r="J73">
            <v>2013</v>
          </cell>
          <cell r="K73">
            <v>38903</v>
          </cell>
          <cell r="L73">
            <v>42038</v>
          </cell>
          <cell r="M73" t="str">
            <v>NO</v>
          </cell>
          <cell r="N73" t="str">
            <v>N/A</v>
          </cell>
          <cell r="O73" t="str">
            <v>Out of use</v>
          </cell>
          <cell r="P73" t="str">
            <v>N/A</v>
          </cell>
          <cell r="Q73" t="str">
            <v>Out of use</v>
          </cell>
          <cell r="U73" t="str">
            <v>In Use</v>
          </cell>
          <cell r="V73" t="str">
            <v>N/A</v>
          </cell>
          <cell r="Z73" t="str">
            <v>Traian Aanitei</v>
          </cell>
        </row>
        <row r="74">
          <cell r="B74" t="str">
            <v>QLRELSBZ_0066</v>
          </cell>
          <cell r="C74" t="str">
            <v>Instrument of measurement and control</v>
          </cell>
          <cell r="D74" t="str">
            <v>Vibration</v>
          </cell>
          <cell r="E74" t="str">
            <v>Bruel&amp;Kjaer</v>
          </cell>
          <cell r="F74" t="str">
            <v>Nexus Charge Conditioning Amplifier</v>
          </cell>
          <cell r="G74" t="str">
            <v>2692-A-0S4</v>
          </cell>
          <cell r="H74">
            <v>3007313</v>
          </cell>
          <cell r="I74" t="str">
            <v>N/A</v>
          </cell>
          <cell r="J74">
            <v>2015</v>
          </cell>
          <cell r="K74">
            <v>39802</v>
          </cell>
          <cell r="L74">
            <v>42332</v>
          </cell>
          <cell r="M74" t="str">
            <v>YES</v>
          </cell>
          <cell r="N74" t="str">
            <v>12 months</v>
          </cell>
          <cell r="O74">
            <v>44957</v>
          </cell>
          <cell r="P74" t="str">
            <v>SBZ0046</v>
          </cell>
          <cell r="Q74" t="str">
            <v>Calibrated</v>
          </cell>
          <cell r="R74" t="str">
            <v>X</v>
          </cell>
          <cell r="U74" t="str">
            <v>In Use</v>
          </cell>
          <cell r="V74" t="str">
            <v>N/A</v>
          </cell>
          <cell r="Z74" t="str">
            <v>Daniel Isfanoi-Trif</v>
          </cell>
        </row>
        <row r="75">
          <cell r="B75" t="str">
            <v>QLRELSBZ_0067</v>
          </cell>
          <cell r="C75" t="str">
            <v>Instrument of measurement and control</v>
          </cell>
          <cell r="D75" t="str">
            <v>Vibration</v>
          </cell>
          <cell r="E75" t="str">
            <v>Vibration Research</v>
          </cell>
          <cell r="F75" t="str">
            <v>Vibration Controller</v>
          </cell>
          <cell r="G75" t="str">
            <v>VR9500</v>
          </cell>
          <cell r="H75" t="str">
            <v>951C5786</v>
          </cell>
          <cell r="I75" t="str">
            <v>N/A</v>
          </cell>
          <cell r="J75">
            <v>2015</v>
          </cell>
          <cell r="K75">
            <v>39802</v>
          </cell>
          <cell r="L75">
            <v>42332</v>
          </cell>
          <cell r="M75" t="str">
            <v>YES</v>
          </cell>
          <cell r="N75" t="str">
            <v>24 months</v>
          </cell>
          <cell r="O75">
            <v>45276</v>
          </cell>
          <cell r="P75" t="str">
            <v>SBZ0023</v>
          </cell>
          <cell r="Q75" t="str">
            <v>Calibrated</v>
          </cell>
          <cell r="R75" t="str">
            <v>X</v>
          </cell>
          <cell r="U75" t="str">
            <v>In use</v>
          </cell>
          <cell r="V75" t="str">
            <v>HES</v>
          </cell>
          <cell r="Z75" t="str">
            <v>Daniel Isfanoi-Trif</v>
          </cell>
          <cell r="AA75" t="str">
            <v>Boot2009,08-00897-g08b966a</v>
          </cell>
          <cell r="AB75" t="str">
            <v>Vibration Research Version Jul. 2016</v>
          </cell>
        </row>
        <row r="76">
          <cell r="B76" t="str">
            <v>QLRELSBZ_0068</v>
          </cell>
          <cell r="C76" t="str">
            <v>Instrument of measurement</v>
          </cell>
          <cell r="D76" t="str">
            <v>Electronic</v>
          </cell>
          <cell r="E76" t="str">
            <v>Pico</v>
          </cell>
          <cell r="F76" t="str">
            <v>USB Data Logger</v>
          </cell>
          <cell r="G76" t="str">
            <v>USB TC-08</v>
          </cell>
          <cell r="H76" t="str">
            <v>A0022/557</v>
          </cell>
          <cell r="I76" t="str">
            <v>N/A</v>
          </cell>
          <cell r="J76">
            <v>2015</v>
          </cell>
          <cell r="K76">
            <v>39803</v>
          </cell>
          <cell r="L76">
            <v>42332</v>
          </cell>
          <cell r="M76" t="str">
            <v>YES</v>
          </cell>
          <cell r="N76" t="str">
            <v>12 months</v>
          </cell>
          <cell r="O76">
            <v>44513</v>
          </cell>
          <cell r="P76" t="str">
            <v>SBZ0176</v>
          </cell>
          <cell r="Q76" t="str">
            <v>Sent for calibration</v>
          </cell>
          <cell r="U76" t="str">
            <v>In use</v>
          </cell>
          <cell r="V76" t="str">
            <v>Metromat</v>
          </cell>
          <cell r="X76" t="str">
            <v>Thermal measurement system 01</v>
          </cell>
          <cell r="Y76" t="str">
            <v>ex. SBZ0024</v>
          </cell>
          <cell r="Z76" t="str">
            <v>Robert Tita &amp; Tiberiu Florea</v>
          </cell>
          <cell r="AB76" t="str">
            <v>Others</v>
          </cell>
        </row>
        <row r="77">
          <cell r="B77" t="str">
            <v>QLRELSBZ_0069</v>
          </cell>
          <cell r="C77" t="str">
            <v xml:space="preserve">Instrument of measurement </v>
          </cell>
          <cell r="D77" t="str">
            <v>Electronic</v>
          </cell>
          <cell r="E77" t="str">
            <v>Fluke</v>
          </cell>
          <cell r="F77" t="str">
            <v>Thermal Imager</v>
          </cell>
          <cell r="G77" t="str">
            <v>TiS20</v>
          </cell>
          <cell r="H77">
            <v>15080429</v>
          </cell>
          <cell r="I77">
            <v>65004191</v>
          </cell>
          <cell r="J77">
            <v>2015</v>
          </cell>
          <cell r="K77">
            <v>39803</v>
          </cell>
          <cell r="L77">
            <v>42332</v>
          </cell>
          <cell r="M77" t="str">
            <v>YES</v>
          </cell>
          <cell r="N77" t="str">
            <v>12 months</v>
          </cell>
          <cell r="O77">
            <v>44947</v>
          </cell>
          <cell r="P77" t="str">
            <v>SBZ0050</v>
          </cell>
          <cell r="Q77" t="str">
            <v>Calibrated</v>
          </cell>
          <cell r="U77" t="str">
            <v>In use</v>
          </cell>
          <cell r="V77" t="str">
            <v>Metromat</v>
          </cell>
          <cell r="Z77" t="str">
            <v>Nicolae Socolescu</v>
          </cell>
          <cell r="AB77" t="str">
            <v>Others</v>
          </cell>
        </row>
        <row r="78">
          <cell r="B78" t="str">
            <v>QLRELSBZ_0070</v>
          </cell>
          <cell r="C78" t="str">
            <v>Instrument of control</v>
          </cell>
          <cell r="D78" t="str">
            <v>Electrical and electronics</v>
          </cell>
          <cell r="E78" t="str">
            <v>Elektro-Automatik</v>
          </cell>
          <cell r="F78" t="str">
            <v>Power supply</v>
          </cell>
          <cell r="G78" t="str">
            <v>EA-PS 2342-10B</v>
          </cell>
          <cell r="H78">
            <v>2731130889</v>
          </cell>
          <cell r="I78">
            <v>64037785</v>
          </cell>
          <cell r="J78">
            <v>2015</v>
          </cell>
          <cell r="K78">
            <v>39803</v>
          </cell>
          <cell r="L78">
            <v>42294</v>
          </cell>
          <cell r="M78" t="str">
            <v>NO</v>
          </cell>
          <cell r="N78" t="str">
            <v>N/A</v>
          </cell>
          <cell r="O78" t="str">
            <v>N/A</v>
          </cell>
          <cell r="P78" t="str">
            <v>N/A</v>
          </cell>
          <cell r="Q78" t="str">
            <v>N/A</v>
          </cell>
          <cell r="S78" t="str">
            <v>X</v>
          </cell>
          <cell r="U78" t="str">
            <v>Not in use</v>
          </cell>
          <cell r="V78" t="str">
            <v>N/A</v>
          </cell>
          <cell r="Z78" t="str">
            <v>Nicolae Socolescu</v>
          </cell>
        </row>
        <row r="79">
          <cell r="B79" t="str">
            <v>QLRELSBZ_0071</v>
          </cell>
          <cell r="C79" t="str">
            <v>Instrument of control</v>
          </cell>
          <cell r="D79" t="str">
            <v>Electrical and electronics</v>
          </cell>
          <cell r="E79" t="str">
            <v>Elektro-Automatik</v>
          </cell>
          <cell r="F79" t="str">
            <v>Power supply</v>
          </cell>
          <cell r="G79" t="str">
            <v>EA-PS 2342-10B</v>
          </cell>
          <cell r="H79">
            <v>2741801596</v>
          </cell>
          <cell r="I79" t="str">
            <v>N/A</v>
          </cell>
          <cell r="J79">
            <v>2015</v>
          </cell>
          <cell r="K79">
            <v>39803</v>
          </cell>
          <cell r="L79">
            <v>42278</v>
          </cell>
          <cell r="M79" t="str">
            <v>NO</v>
          </cell>
          <cell r="N79" t="str">
            <v>N/A</v>
          </cell>
          <cell r="O79" t="str">
            <v>N/A</v>
          </cell>
          <cell r="P79" t="str">
            <v>N/A</v>
          </cell>
          <cell r="Q79" t="str">
            <v>N/A</v>
          </cell>
          <cell r="S79" t="str">
            <v>X</v>
          </cell>
          <cell r="U79" t="str">
            <v>In Use</v>
          </cell>
          <cell r="V79" t="str">
            <v>N/A</v>
          </cell>
          <cell r="Z79" t="str">
            <v>Nicolae Socolescu</v>
          </cell>
        </row>
        <row r="80">
          <cell r="B80" t="str">
            <v>QLRELSBZ_0072</v>
          </cell>
          <cell r="C80" t="str">
            <v>Instrument of control</v>
          </cell>
          <cell r="D80" t="str">
            <v>Electrical and electronics</v>
          </cell>
          <cell r="E80" t="str">
            <v>Elektro-Automatik</v>
          </cell>
          <cell r="F80" t="str">
            <v>Power supply</v>
          </cell>
          <cell r="G80" t="str">
            <v>EA-PS 2042-20B</v>
          </cell>
          <cell r="H80">
            <v>2741801545</v>
          </cell>
          <cell r="I80" t="str">
            <v>N/A</v>
          </cell>
          <cell r="J80">
            <v>2015</v>
          </cell>
          <cell r="K80">
            <v>39803</v>
          </cell>
          <cell r="L80">
            <v>42217</v>
          </cell>
          <cell r="M80" t="str">
            <v>NO</v>
          </cell>
          <cell r="N80" t="str">
            <v>N/A</v>
          </cell>
          <cell r="O80" t="str">
            <v>N/A</v>
          </cell>
          <cell r="P80" t="str">
            <v>N/A</v>
          </cell>
          <cell r="Q80" t="str">
            <v>N/A</v>
          </cell>
          <cell r="S80" t="str">
            <v>X</v>
          </cell>
          <cell r="U80" t="str">
            <v>In Use</v>
          </cell>
          <cell r="V80" t="str">
            <v>N/A</v>
          </cell>
          <cell r="Z80" t="str">
            <v>Nicolae Socolescu</v>
          </cell>
        </row>
        <row r="81">
          <cell r="B81" t="str">
            <v>QLRELSBZ_0073</v>
          </cell>
          <cell r="C81" t="str">
            <v>Instrument of control</v>
          </cell>
          <cell r="D81" t="str">
            <v>Electrical and electronics</v>
          </cell>
          <cell r="E81" t="str">
            <v>Elektro-Automatik</v>
          </cell>
          <cell r="F81" t="str">
            <v>Power supply</v>
          </cell>
          <cell r="G81" t="str">
            <v>EA-PS 2042-20B</v>
          </cell>
          <cell r="H81">
            <v>2741801535</v>
          </cell>
          <cell r="I81">
            <v>65004186</v>
          </cell>
          <cell r="J81">
            <v>2015</v>
          </cell>
          <cell r="K81">
            <v>39803</v>
          </cell>
          <cell r="L81">
            <v>42278</v>
          </cell>
          <cell r="M81" t="str">
            <v>NO</v>
          </cell>
          <cell r="N81" t="str">
            <v>N/A</v>
          </cell>
          <cell r="O81" t="str">
            <v>N/A</v>
          </cell>
          <cell r="P81" t="str">
            <v>N/A</v>
          </cell>
          <cell r="Q81" t="str">
            <v>N/A</v>
          </cell>
          <cell r="S81" t="str">
            <v>X</v>
          </cell>
          <cell r="U81" t="str">
            <v>In Use</v>
          </cell>
          <cell r="V81" t="str">
            <v>N/A</v>
          </cell>
          <cell r="Z81" t="str">
            <v>Nicolae Socolescu</v>
          </cell>
        </row>
        <row r="82">
          <cell r="B82" t="str">
            <v>QLRELSBZ_0074</v>
          </cell>
          <cell r="C82" t="str">
            <v>Instrument of control</v>
          </cell>
          <cell r="D82" t="str">
            <v>Electrical and electronics</v>
          </cell>
          <cell r="E82" t="str">
            <v>Elektro-Automatik</v>
          </cell>
          <cell r="F82" t="str">
            <v>Power supply</v>
          </cell>
          <cell r="G82" t="str">
            <v>EA-PS 2042-20B</v>
          </cell>
          <cell r="H82">
            <v>2741801466</v>
          </cell>
          <cell r="I82">
            <v>65004185</v>
          </cell>
          <cell r="J82">
            <v>2015</v>
          </cell>
          <cell r="K82">
            <v>39803</v>
          </cell>
          <cell r="L82">
            <v>42278</v>
          </cell>
          <cell r="M82" t="str">
            <v>NO</v>
          </cell>
          <cell r="N82" t="str">
            <v>N/A</v>
          </cell>
          <cell r="O82" t="str">
            <v>N/A</v>
          </cell>
          <cell r="P82" t="str">
            <v>N/A</v>
          </cell>
          <cell r="Q82" t="str">
            <v>N/A</v>
          </cell>
          <cell r="S82" t="str">
            <v>X</v>
          </cell>
          <cell r="U82" t="str">
            <v>In Use</v>
          </cell>
          <cell r="V82" t="str">
            <v>N/A</v>
          </cell>
          <cell r="Z82" t="str">
            <v>Nicolae Socolescu</v>
          </cell>
        </row>
        <row r="83">
          <cell r="B83" t="str">
            <v>QLRELSBZ_0075</v>
          </cell>
          <cell r="C83" t="str">
            <v>Instrument of control</v>
          </cell>
          <cell r="D83" t="str">
            <v>Electrical and electronics</v>
          </cell>
          <cell r="E83" t="str">
            <v>Elektro-Automatik</v>
          </cell>
          <cell r="F83" t="str">
            <v>Power supply</v>
          </cell>
          <cell r="G83" t="str">
            <v>EA-PS 3032-20B</v>
          </cell>
          <cell r="H83">
            <v>2731340081</v>
          </cell>
          <cell r="I83">
            <v>65004062</v>
          </cell>
          <cell r="J83">
            <v>2015</v>
          </cell>
          <cell r="K83">
            <v>39803</v>
          </cell>
          <cell r="L83">
            <v>42217</v>
          </cell>
          <cell r="M83" t="str">
            <v>NO</v>
          </cell>
          <cell r="N83" t="str">
            <v>N/A</v>
          </cell>
          <cell r="O83" t="str">
            <v>N/A</v>
          </cell>
          <cell r="P83" t="str">
            <v>N/A</v>
          </cell>
          <cell r="Q83" t="str">
            <v>N/A</v>
          </cell>
          <cell r="S83" t="str">
            <v>X</v>
          </cell>
          <cell r="U83" t="str">
            <v>In Use</v>
          </cell>
          <cell r="V83" t="str">
            <v>N/A</v>
          </cell>
          <cell r="Z83" t="str">
            <v>Nicolae Socolescu</v>
          </cell>
        </row>
        <row r="84">
          <cell r="B84" t="str">
            <v>QLRELSBZ_0076</v>
          </cell>
          <cell r="C84" t="str">
            <v>Instrument of control</v>
          </cell>
          <cell r="D84" t="str">
            <v>Electrical and electronics</v>
          </cell>
          <cell r="E84" t="str">
            <v>Elektro-Automatik</v>
          </cell>
          <cell r="F84" t="str">
            <v>Power supply</v>
          </cell>
          <cell r="G84" t="str">
            <v>EA-PS 3032-20B</v>
          </cell>
          <cell r="H84">
            <v>2765210037</v>
          </cell>
          <cell r="I84" t="str">
            <v>N/A</v>
          </cell>
          <cell r="J84">
            <v>2015</v>
          </cell>
          <cell r="K84">
            <v>39803</v>
          </cell>
          <cell r="L84">
            <v>42217</v>
          </cell>
          <cell r="M84" t="str">
            <v>NO</v>
          </cell>
          <cell r="N84" t="str">
            <v>N/A</v>
          </cell>
          <cell r="O84" t="str">
            <v>N/A</v>
          </cell>
          <cell r="P84" t="str">
            <v>N/A</v>
          </cell>
          <cell r="Q84" t="str">
            <v>N/A</v>
          </cell>
          <cell r="S84" t="str">
            <v>X</v>
          </cell>
          <cell r="U84" t="str">
            <v>In Use</v>
          </cell>
          <cell r="V84" t="str">
            <v>N/A</v>
          </cell>
          <cell r="Z84" t="str">
            <v>Nicolae Socolescu</v>
          </cell>
        </row>
        <row r="85">
          <cell r="B85" t="str">
            <v>QLRELSBZ_0077</v>
          </cell>
          <cell r="C85" t="str">
            <v>Instrument of control</v>
          </cell>
          <cell r="D85" t="str">
            <v>Electrical and electronics</v>
          </cell>
          <cell r="E85" t="str">
            <v>Elektro-Automatik</v>
          </cell>
          <cell r="F85" t="str">
            <v>Power supply</v>
          </cell>
          <cell r="G85" t="str">
            <v>EA-PS 3032-20B</v>
          </cell>
          <cell r="H85">
            <v>2731340092</v>
          </cell>
          <cell r="I85">
            <v>65004061</v>
          </cell>
          <cell r="J85">
            <v>2015</v>
          </cell>
          <cell r="K85">
            <v>39803</v>
          </cell>
          <cell r="L85">
            <v>42278</v>
          </cell>
          <cell r="M85" t="str">
            <v>NO</v>
          </cell>
          <cell r="N85" t="str">
            <v>N/A</v>
          </cell>
          <cell r="O85" t="str">
            <v>N/A</v>
          </cell>
          <cell r="P85" t="str">
            <v>N/A</v>
          </cell>
          <cell r="Q85" t="str">
            <v>N/A</v>
          </cell>
          <cell r="S85" t="str">
            <v>X</v>
          </cell>
          <cell r="U85" t="str">
            <v>Not in use</v>
          </cell>
          <cell r="V85" t="str">
            <v>N/A</v>
          </cell>
          <cell r="X85" t="str">
            <v>Malfunction Equipment</v>
          </cell>
          <cell r="Z85" t="str">
            <v>Nicolae Socolescu</v>
          </cell>
        </row>
        <row r="86">
          <cell r="B86" t="str">
            <v>QLRELSBZ_0078</v>
          </cell>
          <cell r="C86" t="str">
            <v>Instrument of control</v>
          </cell>
          <cell r="D86" t="str">
            <v>Electrical and electronics</v>
          </cell>
          <cell r="E86" t="str">
            <v>Elektro-Automatik</v>
          </cell>
          <cell r="F86" t="str">
            <v>Power supply</v>
          </cell>
          <cell r="G86" t="str">
            <v>EA-PS 3032-20B</v>
          </cell>
          <cell r="H86">
            <v>2765210033</v>
          </cell>
          <cell r="I86" t="str">
            <v>N/A</v>
          </cell>
          <cell r="J86">
            <v>2015</v>
          </cell>
          <cell r="K86">
            <v>39803</v>
          </cell>
          <cell r="L86">
            <v>42278</v>
          </cell>
          <cell r="M86" t="str">
            <v>NO</v>
          </cell>
          <cell r="N86" t="str">
            <v>N/A</v>
          </cell>
          <cell r="O86" t="str">
            <v>N/A</v>
          </cell>
          <cell r="P86" t="str">
            <v>N/A</v>
          </cell>
          <cell r="Q86" t="str">
            <v>N/A</v>
          </cell>
          <cell r="S86" t="str">
            <v>X</v>
          </cell>
          <cell r="U86" t="str">
            <v>In Use</v>
          </cell>
          <cell r="V86" t="str">
            <v>N/A</v>
          </cell>
          <cell r="Z86" t="str">
            <v>Nicolae Socolescu</v>
          </cell>
        </row>
        <row r="87">
          <cell r="B87" t="str">
            <v>QLRELSBZ_0079</v>
          </cell>
          <cell r="C87" t="str">
            <v>Tools</v>
          </cell>
          <cell r="D87" t="str">
            <v>Vibration</v>
          </cell>
          <cell r="E87" t="str">
            <v>Makita</v>
          </cell>
          <cell r="F87" t="str">
            <v>Drill</v>
          </cell>
          <cell r="G87" t="str">
            <v>DHP453RFTK</v>
          </cell>
          <cell r="H87" t="str">
            <v>815H95H6</v>
          </cell>
          <cell r="I87" t="str">
            <v>N/A</v>
          </cell>
          <cell r="J87">
            <v>2015</v>
          </cell>
          <cell r="K87">
            <v>39802</v>
          </cell>
          <cell r="L87">
            <v>42156</v>
          </cell>
          <cell r="M87" t="str">
            <v>NO</v>
          </cell>
          <cell r="N87" t="str">
            <v>N/A</v>
          </cell>
          <cell r="O87" t="str">
            <v>N/A</v>
          </cell>
          <cell r="P87" t="str">
            <v>N/A</v>
          </cell>
          <cell r="Q87" t="str">
            <v>N/A</v>
          </cell>
          <cell r="S87" t="str">
            <v>X</v>
          </cell>
          <cell r="U87" t="str">
            <v>In Use</v>
          </cell>
          <cell r="V87" t="str">
            <v>N/A</v>
          </cell>
          <cell r="Z87" t="str">
            <v>Daniel Isfanoi-Trif</v>
          </cell>
        </row>
        <row r="88">
          <cell r="B88" t="str">
            <v>QLRELSBZ_0080</v>
          </cell>
          <cell r="C88" t="str">
            <v xml:space="preserve">Instrument of measurement </v>
          </cell>
          <cell r="D88" t="str">
            <v>Electronic</v>
          </cell>
          <cell r="E88" t="str">
            <v>Tenma</v>
          </cell>
          <cell r="F88" t="str">
            <v>Digital Multimeter</v>
          </cell>
          <cell r="G88" t="str">
            <v>72-7770</v>
          </cell>
          <cell r="H88" t="str">
            <v>H145859846</v>
          </cell>
          <cell r="I88" t="str">
            <v>N/A</v>
          </cell>
          <cell r="J88">
            <v>2015</v>
          </cell>
          <cell r="K88">
            <v>39803</v>
          </cell>
          <cell r="L88">
            <v>42217</v>
          </cell>
          <cell r="M88" t="str">
            <v>YES</v>
          </cell>
          <cell r="N88" t="str">
            <v>12 months</v>
          </cell>
          <cell r="O88">
            <v>44665</v>
          </cell>
          <cell r="P88" t="str">
            <v>SBZ0103</v>
          </cell>
          <cell r="Q88" t="str">
            <v>Sent for calibration</v>
          </cell>
          <cell r="U88" t="str">
            <v>In Use</v>
          </cell>
          <cell r="V88" t="str">
            <v>Metromat</v>
          </cell>
          <cell r="Z88" t="str">
            <v>Ianc Radu</v>
          </cell>
          <cell r="AD88" t="str">
            <v>standard calibration +
DC 9, 12, 14, 16V</v>
          </cell>
        </row>
        <row r="89">
          <cell r="B89" t="str">
            <v>QLRELSBZ_0081</v>
          </cell>
          <cell r="C89" t="str">
            <v>Tools</v>
          </cell>
          <cell r="D89" t="str">
            <v>Electrical and electronics</v>
          </cell>
          <cell r="E89" t="str">
            <v>Stanley</v>
          </cell>
          <cell r="F89" t="str">
            <v>Mechanic Vice PCB</v>
          </cell>
          <cell r="G89" t="str">
            <v>Multi Angle</v>
          </cell>
          <cell r="H89" t="str">
            <v>83-069</v>
          </cell>
          <cell r="I89" t="str">
            <v>N/A</v>
          </cell>
          <cell r="J89">
            <v>2015</v>
          </cell>
          <cell r="K89">
            <v>39802</v>
          </cell>
          <cell r="L89">
            <v>42217</v>
          </cell>
          <cell r="M89" t="str">
            <v>NO</v>
          </cell>
          <cell r="N89" t="str">
            <v>N/A</v>
          </cell>
          <cell r="O89" t="str">
            <v>N/A</v>
          </cell>
          <cell r="P89" t="str">
            <v>N/A</v>
          </cell>
          <cell r="Q89" t="str">
            <v>N/A</v>
          </cell>
          <cell r="S89" t="str">
            <v>X</v>
          </cell>
          <cell r="U89" t="str">
            <v>In Use</v>
          </cell>
          <cell r="V89" t="str">
            <v>N/A</v>
          </cell>
          <cell r="Z89" t="str">
            <v>N/A</v>
          </cell>
        </row>
        <row r="90">
          <cell r="B90" t="str">
            <v>QLRELSBZ_0082</v>
          </cell>
          <cell r="C90" t="str">
            <v>Tools</v>
          </cell>
          <cell r="D90" t="str">
            <v>Electrical and electronics</v>
          </cell>
          <cell r="E90" t="str">
            <v>Stanley</v>
          </cell>
          <cell r="F90" t="str">
            <v>Mechanic Vice</v>
          </cell>
          <cell r="G90" t="str">
            <v>Bench vice</v>
          </cell>
          <cell r="H90" t="str">
            <v>N/A</v>
          </cell>
          <cell r="I90" t="str">
            <v>N/A</v>
          </cell>
          <cell r="J90">
            <v>2015</v>
          </cell>
          <cell r="K90">
            <v>39802</v>
          </cell>
          <cell r="L90">
            <v>42328</v>
          </cell>
          <cell r="M90" t="str">
            <v>NO</v>
          </cell>
          <cell r="N90" t="str">
            <v>N/A</v>
          </cell>
          <cell r="O90" t="str">
            <v>N/A</v>
          </cell>
          <cell r="P90" t="str">
            <v>N/A</v>
          </cell>
          <cell r="Q90" t="str">
            <v>N/A</v>
          </cell>
          <cell r="S90" t="str">
            <v>X</v>
          </cell>
          <cell r="U90" t="str">
            <v>In Use</v>
          </cell>
          <cell r="V90" t="str">
            <v>N/A</v>
          </cell>
          <cell r="Z90" t="str">
            <v>N/A</v>
          </cell>
        </row>
        <row r="91">
          <cell r="B91" t="str">
            <v>QLRELSBZ_0083</v>
          </cell>
          <cell r="C91" t="str">
            <v>Auxiliaries</v>
          </cell>
          <cell r="D91" t="str">
            <v>Corrosion test equipment</v>
          </cell>
          <cell r="E91" t="str">
            <v>BLAUBRAND</v>
          </cell>
          <cell r="F91" t="str">
            <v>Graduated tube</v>
          </cell>
          <cell r="G91" t="str">
            <v>ISO 4788 250ml</v>
          </cell>
          <cell r="H91" t="str">
            <v>M151061</v>
          </cell>
          <cell r="I91" t="str">
            <v>N/A</v>
          </cell>
          <cell r="J91">
            <v>2015</v>
          </cell>
          <cell r="K91">
            <v>39803</v>
          </cell>
          <cell r="L91">
            <v>42309</v>
          </cell>
          <cell r="M91" t="str">
            <v>YES</v>
          </cell>
          <cell r="N91" t="str">
            <v>12 months</v>
          </cell>
          <cell r="O91">
            <v>44939</v>
          </cell>
          <cell r="P91" t="str">
            <v>SBZ0039</v>
          </cell>
          <cell r="Q91" t="str">
            <v>Calibrated</v>
          </cell>
          <cell r="U91" t="str">
            <v>In Use</v>
          </cell>
          <cell r="V91" t="str">
            <v>Metromat</v>
          </cell>
          <cell r="X91" t="str">
            <v>SET 1 (250ml)</v>
          </cell>
          <cell r="Y91" t="str">
            <v>Q1 calibration</v>
          </cell>
          <cell r="Z91" t="str">
            <v>Radu Gurghean</v>
          </cell>
        </row>
        <row r="92">
          <cell r="B92" t="str">
            <v>QLRELSBZ_0084</v>
          </cell>
          <cell r="C92" t="str">
            <v>Auxiliaries</v>
          </cell>
          <cell r="D92" t="str">
            <v>Corrosion test equipment</v>
          </cell>
          <cell r="E92" t="str">
            <v>BLAUBRAND</v>
          </cell>
          <cell r="F92" t="str">
            <v>Graduated tube</v>
          </cell>
          <cell r="G92" t="str">
            <v>ISO 4788 250ml</v>
          </cell>
          <cell r="H92" t="str">
            <v>M151062</v>
          </cell>
          <cell r="I92" t="str">
            <v>N/A</v>
          </cell>
          <cell r="J92">
            <v>2015</v>
          </cell>
          <cell r="K92">
            <v>39803</v>
          </cell>
          <cell r="L92">
            <v>42309</v>
          </cell>
          <cell r="M92" t="str">
            <v>YES</v>
          </cell>
          <cell r="N92" t="str">
            <v>12 months</v>
          </cell>
          <cell r="O92" t="str">
            <v>Out of use</v>
          </cell>
          <cell r="P92" t="str">
            <v>SBZ0040</v>
          </cell>
          <cell r="Q92" t="str">
            <v>Out of use</v>
          </cell>
          <cell r="U92" t="str">
            <v>In Use</v>
          </cell>
          <cell r="V92" t="str">
            <v>Metromat</v>
          </cell>
          <cell r="X92" t="str">
            <v>SET 1 (250ml)</v>
          </cell>
          <cell r="Y92" t="str">
            <v>Q1 calibration</v>
          </cell>
          <cell r="Z92" t="str">
            <v>Traian Aanitei</v>
          </cell>
        </row>
        <row r="93">
          <cell r="B93" t="str">
            <v>QLRELSBZ_0085</v>
          </cell>
          <cell r="C93" t="str">
            <v>Tools</v>
          </cell>
          <cell r="D93" t="str">
            <v>Cleaning</v>
          </cell>
          <cell r="E93" t="str">
            <v>Samsung</v>
          </cell>
          <cell r="F93" t="str">
            <v>Vacuum Cleaner</v>
          </cell>
          <cell r="G93" t="str">
            <v>SC54E1</v>
          </cell>
          <cell r="H93" t="str">
            <v>0ASV8FBG300495</v>
          </cell>
          <cell r="I93" t="str">
            <v>N/A</v>
          </cell>
          <cell r="J93">
            <v>2015</v>
          </cell>
          <cell r="K93">
            <v>39803</v>
          </cell>
          <cell r="L93">
            <v>42156</v>
          </cell>
          <cell r="M93" t="str">
            <v>NO</v>
          </cell>
          <cell r="N93" t="str">
            <v>N/A</v>
          </cell>
          <cell r="O93" t="str">
            <v>N/A</v>
          </cell>
          <cell r="P93" t="str">
            <v>N/A</v>
          </cell>
          <cell r="Q93" t="str">
            <v>N/A</v>
          </cell>
          <cell r="S93" t="str">
            <v>X</v>
          </cell>
          <cell r="U93" t="str">
            <v>In Use</v>
          </cell>
          <cell r="V93" t="str">
            <v>N/A</v>
          </cell>
          <cell r="Z93" t="str">
            <v>N/A</v>
          </cell>
        </row>
        <row r="94">
          <cell r="B94" t="str">
            <v>QLRELSBZ_0086</v>
          </cell>
          <cell r="C94" t="str">
            <v>Tools</v>
          </cell>
          <cell r="D94" t="str">
            <v>Vibration</v>
          </cell>
          <cell r="E94" t="str">
            <v>NetApp</v>
          </cell>
          <cell r="F94" t="str">
            <v>Vibration Rack</v>
          </cell>
          <cell r="G94" t="str">
            <v>N/A</v>
          </cell>
          <cell r="H94" t="str">
            <v>N/A</v>
          </cell>
          <cell r="I94">
            <v>60001550</v>
          </cell>
          <cell r="J94">
            <v>2010</v>
          </cell>
          <cell r="K94" t="str">
            <v>IT</v>
          </cell>
          <cell r="L94">
            <v>42174</v>
          </cell>
          <cell r="M94" t="str">
            <v>NO</v>
          </cell>
          <cell r="N94" t="str">
            <v>N/A</v>
          </cell>
          <cell r="O94" t="str">
            <v>N/A</v>
          </cell>
          <cell r="P94" t="str">
            <v>N/A</v>
          </cell>
          <cell r="Q94" t="str">
            <v>N/A</v>
          </cell>
          <cell r="S94" t="str">
            <v>X</v>
          </cell>
          <cell r="U94" t="str">
            <v>In Use</v>
          </cell>
          <cell r="V94" t="str">
            <v>N/A</v>
          </cell>
          <cell r="Z94" t="str">
            <v>Daniel Isfanoi-Trif</v>
          </cell>
        </row>
        <row r="95">
          <cell r="B95" t="str">
            <v>QLRELSBZ_0087</v>
          </cell>
          <cell r="C95" t="str">
            <v>Tools</v>
          </cell>
          <cell r="D95" t="str">
            <v>Labeling system</v>
          </cell>
          <cell r="E95" t="str">
            <v>Brother</v>
          </cell>
          <cell r="F95" t="str">
            <v>Labeling printer</v>
          </cell>
          <cell r="G95" t="str">
            <v>P-touch 2730</v>
          </cell>
          <cell r="H95" t="str">
            <v>E68033-H4Z404652</v>
          </cell>
          <cell r="I95" t="str">
            <v>N/A</v>
          </cell>
          <cell r="J95">
            <v>2015</v>
          </cell>
          <cell r="K95">
            <v>39803</v>
          </cell>
          <cell r="L95">
            <v>42156</v>
          </cell>
          <cell r="M95" t="str">
            <v>NO</v>
          </cell>
          <cell r="N95" t="str">
            <v>N/A</v>
          </cell>
          <cell r="O95" t="str">
            <v>N/A</v>
          </cell>
          <cell r="P95" t="str">
            <v>N/A</v>
          </cell>
          <cell r="Q95" t="str">
            <v>N/A</v>
          </cell>
          <cell r="S95" t="str">
            <v>X</v>
          </cell>
          <cell r="U95" t="str">
            <v>In Use</v>
          </cell>
          <cell r="V95" t="str">
            <v>N/A</v>
          </cell>
          <cell r="Z95" t="str">
            <v>N/A</v>
          </cell>
        </row>
        <row r="96">
          <cell r="B96" t="str">
            <v>QLRELSBZ_0088</v>
          </cell>
          <cell r="C96" t="str">
            <v xml:space="preserve">Instrument of measurement </v>
          </cell>
          <cell r="D96" t="str">
            <v>Electronic</v>
          </cell>
          <cell r="E96" t="str">
            <v>Tenma</v>
          </cell>
          <cell r="F96" t="str">
            <v>Digital Multimeter</v>
          </cell>
          <cell r="G96" t="str">
            <v>72-1016</v>
          </cell>
          <cell r="H96" t="str">
            <v>H150131884</v>
          </cell>
          <cell r="I96" t="str">
            <v>N/A</v>
          </cell>
          <cell r="J96">
            <v>2015</v>
          </cell>
          <cell r="K96">
            <v>39803</v>
          </cell>
          <cell r="L96">
            <v>42174</v>
          </cell>
          <cell r="M96" t="str">
            <v>YES</v>
          </cell>
          <cell r="N96" t="str">
            <v>12 months</v>
          </cell>
          <cell r="O96">
            <v>44981</v>
          </cell>
          <cell r="P96" t="str">
            <v>SBZ0032</v>
          </cell>
          <cell r="Q96" t="str">
            <v>Calibrated</v>
          </cell>
          <cell r="U96" t="str">
            <v>In Use</v>
          </cell>
          <cell r="V96" t="str">
            <v>Metromat</v>
          </cell>
          <cell r="Y96" t="str">
            <v>Q1 calibration</v>
          </cell>
          <cell r="Z96" t="str">
            <v>Ianc Radu</v>
          </cell>
          <cell r="AD96" t="str">
            <v>standard calibration +
DC 9, 12, 14, 16V</v>
          </cell>
        </row>
        <row r="97">
          <cell r="B97" t="str">
            <v>QLRELSBZ_0089</v>
          </cell>
          <cell r="C97" t="str">
            <v>Tools</v>
          </cell>
          <cell r="D97" t="str">
            <v>Vibration</v>
          </cell>
          <cell r="E97" t="str">
            <v>Knurr</v>
          </cell>
          <cell r="F97" t="str">
            <v>ESD Trolley</v>
          </cell>
          <cell r="G97" t="str">
            <v>4 shelfes</v>
          </cell>
          <cell r="H97" t="str">
            <v>N/A</v>
          </cell>
          <cell r="I97">
            <v>64040842</v>
          </cell>
          <cell r="J97">
            <v>2015</v>
          </cell>
          <cell r="K97">
            <v>39803</v>
          </cell>
          <cell r="L97">
            <v>42323</v>
          </cell>
          <cell r="M97" t="str">
            <v>NO</v>
          </cell>
          <cell r="N97" t="str">
            <v>N/A</v>
          </cell>
          <cell r="O97" t="str">
            <v>N/A</v>
          </cell>
          <cell r="P97" t="str">
            <v>N/A</v>
          </cell>
          <cell r="Q97" t="str">
            <v>N/A</v>
          </cell>
          <cell r="S97" t="str">
            <v>X</v>
          </cell>
          <cell r="U97" t="str">
            <v>In Use</v>
          </cell>
          <cell r="V97" t="str">
            <v>N/A</v>
          </cell>
          <cell r="Z97" t="str">
            <v>Daniel Isfanoi-Trif</v>
          </cell>
        </row>
        <row r="98">
          <cell r="B98" t="str">
            <v>QLRELSBZ_0090</v>
          </cell>
          <cell r="C98" t="str">
            <v>Tools</v>
          </cell>
          <cell r="D98" t="str">
            <v>Vibration</v>
          </cell>
          <cell r="E98" t="str">
            <v>Knurr</v>
          </cell>
          <cell r="F98" t="str">
            <v>ESD Trolley</v>
          </cell>
          <cell r="G98" t="str">
            <v>4 shelfes</v>
          </cell>
          <cell r="H98" t="str">
            <v>N/A</v>
          </cell>
          <cell r="I98">
            <v>64040843</v>
          </cell>
          <cell r="J98">
            <v>2015</v>
          </cell>
          <cell r="K98">
            <v>39803</v>
          </cell>
          <cell r="L98">
            <v>42328</v>
          </cell>
          <cell r="M98" t="str">
            <v>NO</v>
          </cell>
          <cell r="N98" t="str">
            <v>N/A</v>
          </cell>
          <cell r="O98" t="str">
            <v>N/A</v>
          </cell>
          <cell r="P98" t="str">
            <v>N/A</v>
          </cell>
          <cell r="Q98" t="str">
            <v>N/A</v>
          </cell>
          <cell r="S98" t="str">
            <v>X</v>
          </cell>
          <cell r="U98" t="str">
            <v>In Use</v>
          </cell>
          <cell r="V98" t="str">
            <v>N/A</v>
          </cell>
          <cell r="Z98" t="str">
            <v>Daniel Isfanoi-Trif</v>
          </cell>
        </row>
        <row r="99">
          <cell r="B99" t="str">
            <v>QLRELSBZ_0091</v>
          </cell>
          <cell r="C99" t="str">
            <v>Tools</v>
          </cell>
          <cell r="D99" t="str">
            <v>Vibration</v>
          </cell>
          <cell r="E99" t="str">
            <v>Knurr</v>
          </cell>
          <cell r="F99" t="str">
            <v>ESD Trolley</v>
          </cell>
          <cell r="G99" t="str">
            <v>4 shelfes</v>
          </cell>
          <cell r="H99" t="str">
            <v>N/A</v>
          </cell>
          <cell r="I99">
            <v>64037947</v>
          </cell>
          <cell r="J99">
            <v>2015</v>
          </cell>
          <cell r="K99">
            <v>39803</v>
          </cell>
          <cell r="L99">
            <v>42328</v>
          </cell>
          <cell r="M99" t="str">
            <v>NO</v>
          </cell>
          <cell r="N99" t="str">
            <v>N/A</v>
          </cell>
          <cell r="O99" t="str">
            <v>N/A</v>
          </cell>
          <cell r="P99" t="str">
            <v>N/A</v>
          </cell>
          <cell r="Q99" t="str">
            <v>N/A</v>
          </cell>
          <cell r="S99" t="str">
            <v>X</v>
          </cell>
          <cell r="U99" t="str">
            <v>In Use</v>
          </cell>
          <cell r="V99" t="str">
            <v>N/A</v>
          </cell>
          <cell r="Z99" t="str">
            <v>Daniel Isfanoi-Trif</v>
          </cell>
        </row>
        <row r="100">
          <cell r="B100" t="str">
            <v>QLRELSBZ_0092</v>
          </cell>
          <cell r="C100" t="str">
            <v>Office</v>
          </cell>
          <cell r="D100" t="str">
            <v>Notebook</v>
          </cell>
          <cell r="E100" t="str">
            <v>HP</v>
          </cell>
          <cell r="F100" t="str">
            <v>LAPTOP</v>
          </cell>
          <cell r="G100" t="str">
            <v>HP650</v>
          </cell>
          <cell r="H100" t="str">
            <v>SUL7702G</v>
          </cell>
          <cell r="I100">
            <v>65003966</v>
          </cell>
          <cell r="J100">
            <v>2015</v>
          </cell>
          <cell r="K100">
            <v>39801</v>
          </cell>
          <cell r="L100">
            <v>42064</v>
          </cell>
          <cell r="M100" t="str">
            <v>NO</v>
          </cell>
          <cell r="N100" t="str">
            <v>N/A</v>
          </cell>
          <cell r="O100" t="str">
            <v>N/A</v>
          </cell>
          <cell r="P100" t="str">
            <v>N/A</v>
          </cell>
          <cell r="Q100" t="str">
            <v>N/A</v>
          </cell>
          <cell r="S100" t="str">
            <v>X</v>
          </cell>
          <cell r="U100" t="str">
            <v>In Use</v>
          </cell>
          <cell r="V100" t="str">
            <v>N/A</v>
          </cell>
          <cell r="X100" t="str">
            <v>POOL PC2</v>
          </cell>
          <cell r="Z100" t="str">
            <v>N/A</v>
          </cell>
        </row>
        <row r="101">
          <cell r="B101" t="str">
            <v>QLRELSBZ_0093</v>
          </cell>
          <cell r="C101" t="str">
            <v>Tools</v>
          </cell>
          <cell r="D101" t="str">
            <v>Electrical and electronics</v>
          </cell>
          <cell r="E101" t="str">
            <v>Bosch</v>
          </cell>
          <cell r="F101" t="str">
            <v>Hot air Gun</v>
          </cell>
          <cell r="G101" t="str">
            <v>PHG 500-2</v>
          </cell>
          <cell r="H101">
            <v>507000135</v>
          </cell>
          <cell r="I101" t="str">
            <v>N/A</v>
          </cell>
          <cell r="J101">
            <v>2015</v>
          </cell>
          <cell r="K101">
            <v>39803</v>
          </cell>
          <cell r="L101">
            <v>42309</v>
          </cell>
          <cell r="M101" t="str">
            <v>NO</v>
          </cell>
          <cell r="N101" t="str">
            <v>N/A</v>
          </cell>
          <cell r="O101" t="str">
            <v>N/A</v>
          </cell>
          <cell r="P101" t="str">
            <v>N/A</v>
          </cell>
          <cell r="Q101" t="str">
            <v>N/A</v>
          </cell>
          <cell r="S101" t="str">
            <v>X</v>
          </cell>
          <cell r="U101" t="str">
            <v>In Use</v>
          </cell>
          <cell r="V101" t="str">
            <v>N/A</v>
          </cell>
          <cell r="Z101" t="str">
            <v>N/A</v>
          </cell>
        </row>
        <row r="102">
          <cell r="B102" t="str">
            <v>QLRELSBZ_0094</v>
          </cell>
          <cell r="C102" t="str">
            <v>Tools</v>
          </cell>
          <cell r="D102" t="str">
            <v>Electrical and electronics</v>
          </cell>
          <cell r="E102" t="str">
            <v>Bosch</v>
          </cell>
          <cell r="F102" t="str">
            <v>Silicone Glue Gun</v>
          </cell>
          <cell r="G102" t="str">
            <v>PKP 18 E</v>
          </cell>
          <cell r="H102">
            <v>603264542</v>
          </cell>
          <cell r="I102" t="str">
            <v>N/A</v>
          </cell>
          <cell r="J102">
            <v>2015</v>
          </cell>
          <cell r="K102">
            <v>39803</v>
          </cell>
          <cell r="L102">
            <v>42309</v>
          </cell>
          <cell r="M102" t="str">
            <v>NO</v>
          </cell>
          <cell r="N102" t="str">
            <v>N/A</v>
          </cell>
          <cell r="O102" t="str">
            <v>N/A</v>
          </cell>
          <cell r="P102" t="str">
            <v>N/A</v>
          </cell>
          <cell r="Q102" t="str">
            <v>N/A</v>
          </cell>
          <cell r="S102" t="str">
            <v>X</v>
          </cell>
          <cell r="U102" t="str">
            <v>In Use</v>
          </cell>
          <cell r="V102" t="str">
            <v>N/A</v>
          </cell>
          <cell r="Z102" t="str">
            <v>N/A</v>
          </cell>
        </row>
        <row r="103">
          <cell r="B103" t="str">
            <v>QLRELSBZ_0095</v>
          </cell>
          <cell r="C103" t="str">
            <v>Tools</v>
          </cell>
          <cell r="D103" t="str">
            <v>Electrical and electronics</v>
          </cell>
          <cell r="E103" t="str">
            <v>Weller</v>
          </cell>
          <cell r="F103" t="str">
            <v>Soldering station</v>
          </cell>
          <cell r="G103" t="str">
            <v>WD1</v>
          </cell>
          <cell r="H103" t="str">
            <v>09218/153211</v>
          </cell>
          <cell r="I103" t="str">
            <v>N/A</v>
          </cell>
          <cell r="J103">
            <v>2015</v>
          </cell>
          <cell r="K103">
            <v>39803</v>
          </cell>
          <cell r="L103">
            <v>42174</v>
          </cell>
          <cell r="M103" t="str">
            <v>NO</v>
          </cell>
          <cell r="N103" t="str">
            <v>N/A</v>
          </cell>
          <cell r="O103" t="str">
            <v>N/A</v>
          </cell>
          <cell r="P103" t="str">
            <v>N/A</v>
          </cell>
          <cell r="Q103" t="str">
            <v>N/A</v>
          </cell>
          <cell r="S103" t="str">
            <v>X</v>
          </cell>
          <cell r="U103" t="str">
            <v>In Use</v>
          </cell>
          <cell r="V103" t="str">
            <v>N/A</v>
          </cell>
          <cell r="Z103" t="str">
            <v>N/A</v>
          </cell>
        </row>
        <row r="104">
          <cell r="B104" t="str">
            <v>QLRELSBZ_0096</v>
          </cell>
          <cell r="C104" t="str">
            <v>Auxiliaries</v>
          </cell>
          <cell r="D104" t="str">
            <v>Corrosion test equipment</v>
          </cell>
          <cell r="E104" t="str">
            <v>Thermo</v>
          </cell>
          <cell r="F104" t="str">
            <v xml:space="preserve">Cylinder tank </v>
          </cell>
          <cell r="G104" t="str">
            <v>200L</v>
          </cell>
          <cell r="H104" t="str">
            <v>H28605410000551</v>
          </cell>
          <cell r="I104">
            <v>64037142</v>
          </cell>
          <cell r="J104">
            <v>2015</v>
          </cell>
          <cell r="K104">
            <v>39803</v>
          </cell>
          <cell r="L104">
            <v>42332</v>
          </cell>
          <cell r="M104" t="str">
            <v>NO</v>
          </cell>
          <cell r="N104" t="str">
            <v>N/A</v>
          </cell>
          <cell r="O104" t="str">
            <v>N/A</v>
          </cell>
          <cell r="P104" t="str">
            <v>N/A</v>
          </cell>
          <cell r="Q104" t="str">
            <v>N/A</v>
          </cell>
          <cell r="S104" t="str">
            <v>X</v>
          </cell>
          <cell r="U104" t="str">
            <v>In Use</v>
          </cell>
          <cell r="V104" t="str">
            <v>N/A</v>
          </cell>
          <cell r="Z104" t="str">
            <v>Radu Gurghean</v>
          </cell>
        </row>
        <row r="105">
          <cell r="B105" t="str">
            <v>QLRELSBZ_0097</v>
          </cell>
          <cell r="C105" t="str">
            <v>Office</v>
          </cell>
          <cell r="D105" t="str">
            <v>Notebook</v>
          </cell>
          <cell r="E105" t="str">
            <v>HP</v>
          </cell>
          <cell r="F105" t="str">
            <v>Laptop</v>
          </cell>
          <cell r="G105" t="str">
            <v>HP650</v>
          </cell>
          <cell r="H105" t="str">
            <v>SUL7677G</v>
          </cell>
          <cell r="I105">
            <v>65003967</v>
          </cell>
          <cell r="J105">
            <v>2015</v>
          </cell>
          <cell r="K105">
            <v>39801</v>
          </cell>
          <cell r="L105">
            <v>42332</v>
          </cell>
          <cell r="M105" t="str">
            <v>NO</v>
          </cell>
          <cell r="N105" t="str">
            <v>N/A</v>
          </cell>
          <cell r="O105" t="str">
            <v>N/A</v>
          </cell>
          <cell r="P105" t="str">
            <v>N/A</v>
          </cell>
          <cell r="Q105" t="str">
            <v>N/A</v>
          </cell>
          <cell r="S105" t="str">
            <v>X</v>
          </cell>
          <cell r="U105" t="str">
            <v>In Use</v>
          </cell>
          <cell r="V105" t="str">
            <v>N/A</v>
          </cell>
          <cell r="X105" t="str">
            <v>Cornel Tanase</v>
          </cell>
          <cell r="Z105" t="str">
            <v>N/A</v>
          </cell>
        </row>
        <row r="106">
          <cell r="B106" t="str">
            <v>QLRELSBZ_0098</v>
          </cell>
          <cell r="C106" t="str">
            <v>Office</v>
          </cell>
          <cell r="D106" t="str">
            <v>Notebook</v>
          </cell>
          <cell r="E106" t="str">
            <v>HP</v>
          </cell>
          <cell r="F106" t="str">
            <v>Laptop</v>
          </cell>
          <cell r="G106">
            <v>840</v>
          </cell>
          <cell r="H106" t="str">
            <v>TBD</v>
          </cell>
          <cell r="I106">
            <v>65003968</v>
          </cell>
          <cell r="J106">
            <v>2015</v>
          </cell>
          <cell r="K106">
            <v>39801</v>
          </cell>
          <cell r="L106">
            <v>42332</v>
          </cell>
          <cell r="M106" t="str">
            <v>NO</v>
          </cell>
          <cell r="N106" t="str">
            <v>N/A</v>
          </cell>
          <cell r="O106" t="str">
            <v>N/A</v>
          </cell>
          <cell r="P106" t="str">
            <v>N/A</v>
          </cell>
          <cell r="Q106" t="str">
            <v>N/A</v>
          </cell>
          <cell r="S106" t="str">
            <v>X</v>
          </cell>
          <cell r="U106" t="str">
            <v>Not in use</v>
          </cell>
          <cell r="V106" t="str">
            <v>N/A</v>
          </cell>
          <cell r="X106" t="str">
            <v>Ovidiu</v>
          </cell>
          <cell r="Z106" t="str">
            <v>N/A</v>
          </cell>
        </row>
        <row r="107">
          <cell r="B107" t="str">
            <v>QLRELSBZ_0099</v>
          </cell>
          <cell r="C107" t="str">
            <v>Office</v>
          </cell>
          <cell r="D107" t="str">
            <v>Deskphone</v>
          </cell>
          <cell r="E107" t="str">
            <v>Unifiy</v>
          </cell>
          <cell r="F107" t="str">
            <v xml:space="preserve">DeskPhone </v>
          </cell>
          <cell r="G107" t="str">
            <v>Anatel</v>
          </cell>
          <cell r="H107" t="str">
            <v>001AE878F754</v>
          </cell>
          <cell r="I107">
            <v>64035021</v>
          </cell>
          <cell r="J107">
            <v>2015</v>
          </cell>
          <cell r="K107">
            <v>39801</v>
          </cell>
          <cell r="L107">
            <v>42332</v>
          </cell>
          <cell r="M107" t="str">
            <v>NO</v>
          </cell>
          <cell r="N107" t="str">
            <v>N/A</v>
          </cell>
          <cell r="O107" t="str">
            <v>N/A</v>
          </cell>
          <cell r="P107" t="str">
            <v>N/A</v>
          </cell>
          <cell r="Q107" t="str">
            <v>N/A</v>
          </cell>
          <cell r="S107" t="str">
            <v>X</v>
          </cell>
          <cell r="U107" t="str">
            <v>In use</v>
          </cell>
          <cell r="V107" t="str">
            <v>N/A</v>
          </cell>
          <cell r="X107" t="str">
            <v>Cornel Tanase</v>
          </cell>
          <cell r="Z107" t="str">
            <v>N/A</v>
          </cell>
        </row>
        <row r="108">
          <cell r="B108" t="str">
            <v>QLRELSBZ_0100</v>
          </cell>
          <cell r="C108" t="str">
            <v>Auxiliaries</v>
          </cell>
          <cell r="D108" t="str">
            <v>Vibration</v>
          </cell>
          <cell r="E108" t="str">
            <v>Wera</v>
          </cell>
          <cell r="F108" t="str">
            <v>Torque wrench</v>
          </cell>
          <cell r="G108">
            <v>7440</v>
          </cell>
          <cell r="H108" t="str">
            <v>F776041-48</v>
          </cell>
          <cell r="I108" t="str">
            <v>N/A</v>
          </cell>
          <cell r="J108">
            <v>2015</v>
          </cell>
          <cell r="K108">
            <v>39802</v>
          </cell>
          <cell r="L108">
            <v>42332</v>
          </cell>
          <cell r="M108" t="str">
            <v>YES</v>
          </cell>
          <cell r="N108" t="str">
            <v>12 months</v>
          </cell>
          <cell r="O108">
            <v>44861</v>
          </cell>
          <cell r="P108" t="str">
            <v>SBZ0033</v>
          </cell>
          <cell r="Q108" t="str">
            <v>Calibrated</v>
          </cell>
          <cell r="R108" t="str">
            <v>X</v>
          </cell>
          <cell r="U108" t="str">
            <v>In use</v>
          </cell>
          <cell r="V108" t="str">
            <v>Metromat</v>
          </cell>
          <cell r="X108" t="str">
            <v>K1: 0,3-1,2Nm (S1)</v>
          </cell>
          <cell r="Z108" t="str">
            <v>Daniel Isfanoi-Trif</v>
          </cell>
          <cell r="AB108" t="str">
            <v>Q2</v>
          </cell>
        </row>
        <row r="109">
          <cell r="B109" t="str">
            <v>QLRELSBZ_0101</v>
          </cell>
          <cell r="C109" t="str">
            <v>Instrument of measurement</v>
          </cell>
          <cell r="D109" t="str">
            <v>Electronic</v>
          </cell>
          <cell r="E109" t="str">
            <v>RS</v>
          </cell>
          <cell r="F109" t="str">
            <v xml:space="preserve">Stopwatch </v>
          </cell>
          <cell r="G109" t="str">
            <v>891-9889</v>
          </cell>
          <cell r="H109" t="str">
            <v>M160141</v>
          </cell>
          <cell r="I109" t="str">
            <v>N/A</v>
          </cell>
          <cell r="J109">
            <v>2016</v>
          </cell>
          <cell r="K109">
            <v>39803</v>
          </cell>
          <cell r="L109">
            <v>42523</v>
          </cell>
          <cell r="M109" t="str">
            <v>YES</v>
          </cell>
          <cell r="N109" t="str">
            <v>12 months</v>
          </cell>
          <cell r="O109">
            <v>44947</v>
          </cell>
          <cell r="P109" t="str">
            <v>SBZ0076</v>
          </cell>
          <cell r="Q109" t="str">
            <v>Calibrated</v>
          </cell>
          <cell r="U109" t="str">
            <v>Not in use</v>
          </cell>
          <cell r="V109" t="str">
            <v>Metromat</v>
          </cell>
          <cell r="X109" t="str">
            <v>Water</v>
          </cell>
          <cell r="Z109" t="str">
            <v>Ianc Radu</v>
          </cell>
          <cell r="AD109" t="str">
            <v>5, 6, 150, 600, 1800, 3600 s</v>
          </cell>
        </row>
        <row r="110">
          <cell r="B110" t="str">
            <v>QLRELSBZ_0102</v>
          </cell>
          <cell r="C110" t="str">
            <v>Office</v>
          </cell>
          <cell r="D110" t="str">
            <v>Monitor</v>
          </cell>
          <cell r="E110" t="str">
            <v>HP</v>
          </cell>
          <cell r="F110" t="str">
            <v>Monitor</v>
          </cell>
          <cell r="G110" t="str">
            <v>EliteDisplay E231</v>
          </cell>
          <cell r="H110" t="str">
            <v>3CQ5383ZS4</v>
          </cell>
          <cell r="I110">
            <v>64038978</v>
          </cell>
          <cell r="J110">
            <v>2015</v>
          </cell>
          <cell r="K110">
            <v>39801</v>
          </cell>
          <cell r="L110">
            <v>42332</v>
          </cell>
          <cell r="M110" t="str">
            <v>NO</v>
          </cell>
          <cell r="N110" t="str">
            <v>N/A</v>
          </cell>
          <cell r="O110" t="str">
            <v>N/A</v>
          </cell>
          <cell r="P110" t="str">
            <v>N/A</v>
          </cell>
          <cell r="Q110" t="str">
            <v>N/A</v>
          </cell>
          <cell r="S110" t="str">
            <v>X</v>
          </cell>
          <cell r="U110" t="str">
            <v>In use</v>
          </cell>
          <cell r="V110" t="str">
            <v>N/A</v>
          </cell>
          <cell r="X110" t="str">
            <v>Socolescu Nicolae</v>
          </cell>
          <cell r="Z110" t="str">
            <v>N/A</v>
          </cell>
        </row>
        <row r="111">
          <cell r="B111" t="str">
            <v>QLRELSBZ_0103</v>
          </cell>
          <cell r="C111" t="str">
            <v>Office</v>
          </cell>
          <cell r="D111" t="str">
            <v>Monitor</v>
          </cell>
          <cell r="E111" t="str">
            <v>HP</v>
          </cell>
          <cell r="F111" t="str">
            <v>Monitor</v>
          </cell>
          <cell r="G111" t="str">
            <v>EliteDisplay E231</v>
          </cell>
          <cell r="H111" t="str">
            <v>3CQ5383ZRQ</v>
          </cell>
          <cell r="I111">
            <v>64038977</v>
          </cell>
          <cell r="J111">
            <v>2015</v>
          </cell>
          <cell r="K111">
            <v>39801</v>
          </cell>
          <cell r="L111">
            <v>42332</v>
          </cell>
          <cell r="M111" t="str">
            <v>NO</v>
          </cell>
          <cell r="N111" t="str">
            <v>N/A</v>
          </cell>
          <cell r="O111" t="str">
            <v>N/A</v>
          </cell>
          <cell r="P111" t="str">
            <v>N/A</v>
          </cell>
          <cell r="Q111" t="str">
            <v>N/A</v>
          </cell>
          <cell r="S111" t="str">
            <v>X</v>
          </cell>
          <cell r="U111" t="str">
            <v>In use</v>
          </cell>
          <cell r="V111" t="str">
            <v>N/A</v>
          </cell>
          <cell r="X111" t="str">
            <v>Tanase Cornel</v>
          </cell>
          <cell r="Z111" t="str">
            <v>N/A</v>
          </cell>
        </row>
        <row r="112">
          <cell r="B112" t="str">
            <v>QLRELSBZ_0104</v>
          </cell>
          <cell r="C112" t="str">
            <v>Office</v>
          </cell>
          <cell r="D112" t="str">
            <v>Notebook accessories</v>
          </cell>
          <cell r="E112" t="str">
            <v>HP</v>
          </cell>
          <cell r="F112" t="str">
            <v>Docking station</v>
          </cell>
          <cell r="G112" t="str">
            <v>A7E32AA</v>
          </cell>
          <cell r="H112" t="str">
            <v>5CG536XRK9</v>
          </cell>
          <cell r="I112">
            <v>65004181</v>
          </cell>
          <cell r="J112">
            <v>2015</v>
          </cell>
          <cell r="K112">
            <v>39801</v>
          </cell>
          <cell r="L112">
            <v>42332</v>
          </cell>
          <cell r="M112" t="str">
            <v>NO</v>
          </cell>
          <cell r="N112" t="str">
            <v>N/A</v>
          </cell>
          <cell r="O112" t="str">
            <v>N/A</v>
          </cell>
          <cell r="P112" t="str">
            <v>N/A</v>
          </cell>
          <cell r="Q112" t="str">
            <v>N/A</v>
          </cell>
          <cell r="S112" t="str">
            <v>X</v>
          </cell>
          <cell r="U112" t="str">
            <v>Not in use</v>
          </cell>
          <cell r="V112" t="str">
            <v>N/A</v>
          </cell>
          <cell r="X112" t="str">
            <v>N.N.</v>
          </cell>
          <cell r="Z112" t="str">
            <v>N/A</v>
          </cell>
        </row>
        <row r="113">
          <cell r="B113" t="str">
            <v>QLRELSBZ_0105</v>
          </cell>
          <cell r="C113" t="str">
            <v>Office</v>
          </cell>
          <cell r="D113" t="str">
            <v>Notebook accessories</v>
          </cell>
          <cell r="E113" t="str">
            <v>HP</v>
          </cell>
          <cell r="F113" t="str">
            <v>Docking station</v>
          </cell>
          <cell r="G113" t="str">
            <v>A7E32AA</v>
          </cell>
          <cell r="H113" t="str">
            <v>5CG536XZP9</v>
          </cell>
          <cell r="I113">
            <v>65004182</v>
          </cell>
          <cell r="J113">
            <v>2015</v>
          </cell>
          <cell r="K113">
            <v>39803</v>
          </cell>
          <cell r="L113">
            <v>42332</v>
          </cell>
          <cell r="M113" t="str">
            <v>NO</v>
          </cell>
          <cell r="N113" t="str">
            <v>N/A</v>
          </cell>
          <cell r="O113" t="str">
            <v>N/A</v>
          </cell>
          <cell r="P113" t="str">
            <v>N/A</v>
          </cell>
          <cell r="Q113" t="str">
            <v>N/A</v>
          </cell>
          <cell r="S113" t="str">
            <v>X</v>
          </cell>
          <cell r="U113" t="str">
            <v>In use</v>
          </cell>
          <cell r="V113" t="str">
            <v>N/A</v>
          </cell>
          <cell r="X113" t="str">
            <v>Tiberiu Baldogi</v>
          </cell>
          <cell r="Z113" t="str">
            <v>N/A</v>
          </cell>
        </row>
        <row r="114">
          <cell r="B114" t="str">
            <v>QLRELSBZ_0106</v>
          </cell>
          <cell r="C114" t="str">
            <v>Office</v>
          </cell>
          <cell r="D114" t="str">
            <v>Notebook</v>
          </cell>
          <cell r="E114" t="str">
            <v>HP</v>
          </cell>
          <cell r="F114" t="str">
            <v>Laptop</v>
          </cell>
          <cell r="G114" t="str">
            <v>HP650</v>
          </cell>
          <cell r="H114" t="str">
            <v>5CG5443LWX</v>
          </cell>
          <cell r="I114">
            <v>65004181</v>
          </cell>
          <cell r="J114">
            <v>2015</v>
          </cell>
          <cell r="K114">
            <v>39801</v>
          </cell>
          <cell r="L114">
            <v>42332</v>
          </cell>
          <cell r="M114" t="str">
            <v>NO</v>
          </cell>
          <cell r="N114" t="str">
            <v>N/A</v>
          </cell>
          <cell r="O114" t="str">
            <v>N/A</v>
          </cell>
          <cell r="P114" t="str">
            <v>N/A</v>
          </cell>
          <cell r="Q114" t="str">
            <v>N/A</v>
          </cell>
          <cell r="S114" t="str">
            <v>X</v>
          </cell>
          <cell r="U114" t="str">
            <v>In use</v>
          </cell>
          <cell r="V114" t="str">
            <v>N/A</v>
          </cell>
          <cell r="X114" t="str">
            <v>N.N.</v>
          </cell>
          <cell r="Z114" t="str">
            <v>N/A</v>
          </cell>
        </row>
        <row r="115">
          <cell r="B115" t="str">
            <v>QLRELSBZ_0107</v>
          </cell>
          <cell r="C115" t="str">
            <v>Office</v>
          </cell>
          <cell r="D115" t="str">
            <v>Monitor</v>
          </cell>
          <cell r="E115" t="str">
            <v>HP</v>
          </cell>
          <cell r="F115" t="str">
            <v>Monitor</v>
          </cell>
          <cell r="G115" t="str">
            <v>EliteDisplay E231</v>
          </cell>
          <cell r="H115" t="str">
            <v>3CQ53713NK</v>
          </cell>
          <cell r="I115">
            <v>64038979</v>
          </cell>
          <cell r="J115">
            <v>2015</v>
          </cell>
          <cell r="K115">
            <v>39801</v>
          </cell>
          <cell r="L115">
            <v>42332</v>
          </cell>
          <cell r="M115" t="str">
            <v>NO</v>
          </cell>
          <cell r="N115" t="str">
            <v>N/A</v>
          </cell>
          <cell r="O115" t="str">
            <v>N/A</v>
          </cell>
          <cell r="P115" t="str">
            <v>N/A</v>
          </cell>
          <cell r="Q115" t="str">
            <v>N/A</v>
          </cell>
          <cell r="S115" t="str">
            <v>X</v>
          </cell>
          <cell r="U115" t="str">
            <v>In use</v>
          </cell>
          <cell r="V115" t="str">
            <v>N/A</v>
          </cell>
          <cell r="X115" t="str">
            <v>Tiberiu Baldogi</v>
          </cell>
          <cell r="Z115" t="str">
            <v>N/A</v>
          </cell>
        </row>
        <row r="116">
          <cell r="B116" t="str">
            <v>QLRELSBZ_0108</v>
          </cell>
          <cell r="C116" t="str">
            <v>Office</v>
          </cell>
          <cell r="D116" t="str">
            <v>Notebook</v>
          </cell>
          <cell r="E116" t="str">
            <v>HP</v>
          </cell>
          <cell r="F116" t="str">
            <v>Laptop</v>
          </cell>
          <cell r="G116" t="str">
            <v>HP650</v>
          </cell>
          <cell r="H116" t="str">
            <v>5CG5443LX3</v>
          </cell>
          <cell r="I116">
            <v>65004182</v>
          </cell>
          <cell r="J116">
            <v>2015</v>
          </cell>
          <cell r="K116">
            <v>39803</v>
          </cell>
          <cell r="L116">
            <v>42332</v>
          </cell>
          <cell r="M116" t="str">
            <v>NO</v>
          </cell>
          <cell r="N116" t="str">
            <v>N/A</v>
          </cell>
          <cell r="O116" t="str">
            <v>N/A</v>
          </cell>
          <cell r="P116" t="str">
            <v>N/A</v>
          </cell>
          <cell r="Q116" t="str">
            <v>N/A</v>
          </cell>
          <cell r="S116" t="str">
            <v>X</v>
          </cell>
          <cell r="U116" t="str">
            <v>In use</v>
          </cell>
          <cell r="V116" t="str">
            <v>N/A</v>
          </cell>
          <cell r="X116" t="str">
            <v>Tiberiu Baldogi</v>
          </cell>
          <cell r="Z116" t="str">
            <v>N/A</v>
          </cell>
        </row>
        <row r="117">
          <cell r="B117" t="str">
            <v>QLRELSBZ_0109</v>
          </cell>
          <cell r="C117" t="str">
            <v>Office</v>
          </cell>
          <cell r="D117" t="str">
            <v>Monitor</v>
          </cell>
          <cell r="E117" t="str">
            <v>HP</v>
          </cell>
          <cell r="F117" t="str">
            <v>Monitor</v>
          </cell>
          <cell r="G117" t="str">
            <v>EliteDisplay E231</v>
          </cell>
          <cell r="H117" t="str">
            <v>3CQ538QFK</v>
          </cell>
          <cell r="I117">
            <v>64038980</v>
          </cell>
          <cell r="J117">
            <v>2015</v>
          </cell>
          <cell r="K117">
            <v>39803</v>
          </cell>
          <cell r="L117">
            <v>42332</v>
          </cell>
          <cell r="M117" t="str">
            <v>NO</v>
          </cell>
          <cell r="N117" t="str">
            <v>N/A</v>
          </cell>
          <cell r="O117" t="str">
            <v>N/A</v>
          </cell>
          <cell r="P117" t="str">
            <v>N/A</v>
          </cell>
          <cell r="Q117" t="str">
            <v>N/A</v>
          </cell>
          <cell r="S117" t="str">
            <v>X</v>
          </cell>
          <cell r="U117" t="str">
            <v>In use</v>
          </cell>
          <cell r="V117" t="str">
            <v>N/A</v>
          </cell>
          <cell r="X117" t="str">
            <v>Vibration system</v>
          </cell>
          <cell r="Z117" t="str">
            <v>N/A</v>
          </cell>
        </row>
        <row r="118">
          <cell r="B118" t="str">
            <v>QLRELSBZ_0110</v>
          </cell>
          <cell r="C118" t="str">
            <v>Office</v>
          </cell>
          <cell r="D118" t="str">
            <v>Desktop computer</v>
          </cell>
          <cell r="E118" t="str">
            <v>HP</v>
          </cell>
          <cell r="F118" t="str">
            <v>Desktop</v>
          </cell>
          <cell r="G118" t="str">
            <v>PowerDesktop800G1</v>
          </cell>
          <cell r="H118" t="str">
            <v>CZC5432QS7</v>
          </cell>
          <cell r="I118">
            <v>65004183</v>
          </cell>
          <cell r="J118">
            <v>2015</v>
          </cell>
          <cell r="K118">
            <v>39801</v>
          </cell>
          <cell r="L118">
            <v>42332</v>
          </cell>
          <cell r="M118" t="str">
            <v>NO</v>
          </cell>
          <cell r="N118" t="str">
            <v>N/A</v>
          </cell>
          <cell r="O118" t="str">
            <v>N/A</v>
          </cell>
          <cell r="P118" t="str">
            <v>N/A</v>
          </cell>
          <cell r="Q118" t="str">
            <v>N/A</v>
          </cell>
          <cell r="S118" t="str">
            <v>X</v>
          </cell>
          <cell r="U118" t="str">
            <v>Not in use</v>
          </cell>
          <cell r="V118" t="str">
            <v>N/A</v>
          </cell>
          <cell r="X118" t="str">
            <v>N.N.</v>
          </cell>
          <cell r="Z118" t="str">
            <v>N/A</v>
          </cell>
        </row>
        <row r="119">
          <cell r="B119" t="str">
            <v>QLRELSBZ_0111</v>
          </cell>
          <cell r="C119" t="str">
            <v>Office</v>
          </cell>
          <cell r="D119" t="str">
            <v>Desktop computer</v>
          </cell>
          <cell r="E119" t="str">
            <v>HP</v>
          </cell>
          <cell r="F119" t="str">
            <v>Desktop</v>
          </cell>
          <cell r="G119" t="str">
            <v>EnhancedDesktop800G1</v>
          </cell>
          <cell r="H119" t="str">
            <v>CZC5432RZP</v>
          </cell>
          <cell r="I119">
            <v>64038976</v>
          </cell>
          <cell r="J119">
            <v>2015</v>
          </cell>
          <cell r="K119">
            <v>39803</v>
          </cell>
          <cell r="L119">
            <v>42332</v>
          </cell>
          <cell r="M119" t="str">
            <v>NO</v>
          </cell>
          <cell r="N119" t="str">
            <v>N/A</v>
          </cell>
          <cell r="O119" t="str">
            <v>N/A</v>
          </cell>
          <cell r="P119" t="str">
            <v>N/A</v>
          </cell>
          <cell r="Q119" t="str">
            <v>N/A</v>
          </cell>
          <cell r="S119" t="str">
            <v>X</v>
          </cell>
          <cell r="U119" t="str">
            <v>In use</v>
          </cell>
          <cell r="V119" t="str">
            <v>N/A</v>
          </cell>
          <cell r="X119" t="str">
            <v>Vibration system</v>
          </cell>
          <cell r="Z119" t="str">
            <v>N/A</v>
          </cell>
        </row>
        <row r="120">
          <cell r="B120" t="str">
            <v>QLRELSBZ_0112</v>
          </cell>
          <cell r="C120" t="str">
            <v>Instrument of measurement and control</v>
          </cell>
          <cell r="D120" t="str">
            <v>Vibration</v>
          </cell>
          <cell r="E120" t="str">
            <v>Bruel&amp;Kjaer</v>
          </cell>
          <cell r="F120" t="str">
            <v xml:space="preserve">IEPE Accelerometer TEDS </v>
          </cell>
          <cell r="G120" t="str">
            <v>4533-B-001</v>
          </cell>
          <cell r="H120">
            <v>31802</v>
          </cell>
          <cell r="I120" t="str">
            <v>N/A</v>
          </cell>
          <cell r="J120">
            <v>2015</v>
          </cell>
          <cell r="K120">
            <v>39802</v>
          </cell>
          <cell r="L120">
            <v>42332</v>
          </cell>
          <cell r="M120" t="str">
            <v>YES</v>
          </cell>
          <cell r="N120" t="str">
            <v>12 months</v>
          </cell>
          <cell r="O120">
            <v>44953</v>
          </cell>
          <cell r="P120" t="str">
            <v>SBZ0029</v>
          </cell>
          <cell r="Q120" t="str">
            <v>Calibrated</v>
          </cell>
          <cell r="R120" t="str">
            <v>X</v>
          </cell>
          <cell r="U120" t="str">
            <v>In use</v>
          </cell>
          <cell r="V120" t="str">
            <v>N/A</v>
          </cell>
          <cell r="Z120" t="str">
            <v>Daniel Isfanoi-Trif</v>
          </cell>
        </row>
        <row r="121">
          <cell r="B121" t="str">
            <v>QLRELSBZ_0113</v>
          </cell>
          <cell r="C121" t="str">
            <v>Instrument of measurement and control</v>
          </cell>
          <cell r="D121" t="str">
            <v>Vibration</v>
          </cell>
          <cell r="E121" t="str">
            <v>Bruel&amp;Kjaer</v>
          </cell>
          <cell r="F121" t="str">
            <v xml:space="preserve">IEPE Accelerometer TEDS </v>
          </cell>
          <cell r="G121" t="str">
            <v>4533-B-002</v>
          </cell>
          <cell r="H121">
            <v>30338</v>
          </cell>
          <cell r="I121" t="str">
            <v>N/A</v>
          </cell>
          <cell r="J121">
            <v>2015</v>
          </cell>
          <cell r="K121">
            <v>39802</v>
          </cell>
          <cell r="L121">
            <v>42332</v>
          </cell>
          <cell r="M121" t="str">
            <v>YES</v>
          </cell>
          <cell r="N121" t="str">
            <v>12 months</v>
          </cell>
          <cell r="O121">
            <v>44747</v>
          </cell>
          <cell r="P121" t="str">
            <v>SBZ0028</v>
          </cell>
          <cell r="Q121" t="str">
            <v>Wait for calibration</v>
          </cell>
          <cell r="R121" t="str">
            <v>X</v>
          </cell>
          <cell r="U121" t="str">
            <v>In use</v>
          </cell>
          <cell r="V121" t="str">
            <v>N/A</v>
          </cell>
          <cell r="Z121" t="str">
            <v>Daniel Isfanoi-Trif</v>
          </cell>
        </row>
        <row r="122">
          <cell r="B122" t="str">
            <v>QLRELSBZ_0114</v>
          </cell>
          <cell r="C122" t="str">
            <v>Instrument of measurement and control</v>
          </cell>
          <cell r="D122" t="str">
            <v>Vibration</v>
          </cell>
          <cell r="E122" t="str">
            <v>Bruel&amp;Kjaer</v>
          </cell>
          <cell r="F122" t="str">
            <v>Deltatron Accelerometer</v>
          </cell>
          <cell r="G122" t="str">
            <v>4526-001</v>
          </cell>
          <cell r="H122">
            <v>30555</v>
          </cell>
          <cell r="I122" t="str">
            <v>N/A</v>
          </cell>
          <cell r="J122">
            <v>2015</v>
          </cell>
          <cell r="K122">
            <v>39802</v>
          </cell>
          <cell r="L122">
            <v>42332</v>
          </cell>
          <cell r="M122" t="str">
            <v>YES</v>
          </cell>
          <cell r="N122" t="str">
            <v>12 months</v>
          </cell>
          <cell r="O122" t="str">
            <v>Damaged equipment</v>
          </cell>
          <cell r="P122" t="str">
            <v>SBZ0026</v>
          </cell>
          <cell r="Q122" t="str">
            <v>Damaged equipment</v>
          </cell>
          <cell r="R122" t="str">
            <v>X</v>
          </cell>
          <cell r="U122" t="str">
            <v>In use</v>
          </cell>
          <cell r="V122" t="str">
            <v>IABG</v>
          </cell>
          <cell r="Y122" t="str">
            <v>Connector damaged</v>
          </cell>
          <cell r="Z122" t="str">
            <v>Traian Aanitei</v>
          </cell>
        </row>
        <row r="123">
          <cell r="B123" t="str">
            <v>QLRELSBZ_0115</v>
          </cell>
          <cell r="C123" t="str">
            <v>Instrument of measurement and control</v>
          </cell>
          <cell r="D123" t="str">
            <v>Vibration</v>
          </cell>
          <cell r="E123" t="str">
            <v>Bruel&amp;Kjaer</v>
          </cell>
          <cell r="F123" t="str">
            <v xml:space="preserve">IEPE Accelerometer TEDS </v>
          </cell>
          <cell r="G123" t="str">
            <v>4533-B</v>
          </cell>
          <cell r="H123">
            <v>31281</v>
          </cell>
          <cell r="I123" t="str">
            <v>N/A</v>
          </cell>
          <cell r="J123">
            <v>2015</v>
          </cell>
          <cell r="K123">
            <v>39802</v>
          </cell>
          <cell r="L123">
            <v>42332</v>
          </cell>
          <cell r="M123" t="str">
            <v>YES</v>
          </cell>
          <cell r="N123" t="str">
            <v>12 months</v>
          </cell>
          <cell r="O123">
            <v>44747</v>
          </cell>
          <cell r="P123" t="str">
            <v>SBZ0027</v>
          </cell>
          <cell r="Q123" t="str">
            <v>Sent for calibration</v>
          </cell>
          <cell r="R123" t="str">
            <v>X</v>
          </cell>
          <cell r="U123" t="str">
            <v>In use</v>
          </cell>
          <cell r="V123" t="str">
            <v>IABG</v>
          </cell>
          <cell r="Z123" t="str">
            <v>Daniel Isfanoi-Trif</v>
          </cell>
        </row>
        <row r="124">
          <cell r="B124" t="str">
            <v>QLRELSBZ_0116</v>
          </cell>
          <cell r="C124" t="str">
            <v>Instrument of measurement and control</v>
          </cell>
          <cell r="D124" t="str">
            <v>Vibration</v>
          </cell>
          <cell r="E124" t="str">
            <v>Bruel&amp;Kjaer</v>
          </cell>
          <cell r="F124" t="str">
            <v>Deltatron Accelerometer</v>
          </cell>
          <cell r="G124">
            <v>4526</v>
          </cell>
          <cell r="H124">
            <v>30610</v>
          </cell>
          <cell r="I124" t="str">
            <v>N/A</v>
          </cell>
          <cell r="J124">
            <v>2015</v>
          </cell>
          <cell r="K124">
            <v>39802</v>
          </cell>
          <cell r="L124">
            <v>42332</v>
          </cell>
          <cell r="M124" t="str">
            <v>YES</v>
          </cell>
          <cell r="N124" t="str">
            <v>12 months</v>
          </cell>
          <cell r="O124">
            <v>44747</v>
          </cell>
          <cell r="P124" t="str">
            <v>SBZ0030</v>
          </cell>
          <cell r="Q124" t="str">
            <v>Sent for calibration</v>
          </cell>
          <cell r="R124" t="str">
            <v>X</v>
          </cell>
          <cell r="U124" t="str">
            <v>In use</v>
          </cell>
          <cell r="V124" t="str">
            <v>IABG</v>
          </cell>
          <cell r="Z124" t="str">
            <v>Daniel Isfanoi-Trif</v>
          </cell>
        </row>
        <row r="125">
          <cell r="B125" t="str">
            <v>QLRELSBZ_0117</v>
          </cell>
          <cell r="C125" t="str">
            <v>Instrument of measurement and control</v>
          </cell>
          <cell r="D125" t="str">
            <v>Vibration</v>
          </cell>
          <cell r="E125" t="str">
            <v>Bruel&amp;Kjaer</v>
          </cell>
          <cell r="F125" t="str">
            <v>Charge Accelerometer</v>
          </cell>
          <cell r="G125">
            <v>4384</v>
          </cell>
          <cell r="H125">
            <v>32362</v>
          </cell>
          <cell r="I125" t="str">
            <v>N/A</v>
          </cell>
          <cell r="J125">
            <v>2015</v>
          </cell>
          <cell r="K125">
            <v>39802</v>
          </cell>
          <cell r="L125">
            <v>42332</v>
          </cell>
          <cell r="M125" t="str">
            <v>YES</v>
          </cell>
          <cell r="N125" t="str">
            <v>12 months</v>
          </cell>
          <cell r="O125">
            <v>44953</v>
          </cell>
          <cell r="P125" t="str">
            <v>SBZ0031</v>
          </cell>
          <cell r="Q125" t="str">
            <v>Calibrated</v>
          </cell>
          <cell r="R125" t="str">
            <v>X</v>
          </cell>
          <cell r="U125" t="str">
            <v>In use</v>
          </cell>
          <cell r="V125" t="str">
            <v>IABG</v>
          </cell>
          <cell r="Z125" t="str">
            <v>Daniel Isfanoi-Trif</v>
          </cell>
        </row>
        <row r="126">
          <cell r="B126" t="str">
            <v>QLRELSBZ_0118</v>
          </cell>
          <cell r="C126" t="str">
            <v>Auxiliaries</v>
          </cell>
          <cell r="D126" t="str">
            <v>Vibration</v>
          </cell>
          <cell r="E126" t="str">
            <v>Garant</v>
          </cell>
          <cell r="F126" t="str">
            <v>Torque wrench</v>
          </cell>
          <cell r="G126" t="str">
            <v>657735_5</v>
          </cell>
          <cell r="H126" t="str">
            <v>1EO100578</v>
          </cell>
          <cell r="I126" t="str">
            <v>N/A</v>
          </cell>
          <cell r="J126">
            <v>2015</v>
          </cell>
          <cell r="K126">
            <v>39802</v>
          </cell>
          <cell r="L126">
            <v>42309</v>
          </cell>
          <cell r="M126" t="str">
            <v>YES</v>
          </cell>
          <cell r="N126" t="str">
            <v>12 months</v>
          </cell>
          <cell r="O126">
            <v>44861</v>
          </cell>
          <cell r="P126" t="str">
            <v>SBZ0035</v>
          </cell>
          <cell r="Q126" t="str">
            <v>Calibrated</v>
          </cell>
          <cell r="R126" t="str">
            <v>X</v>
          </cell>
          <cell r="U126" t="str">
            <v>In use</v>
          </cell>
          <cell r="V126" t="str">
            <v>Metromat</v>
          </cell>
          <cell r="X126" t="str">
            <v>K2: 1-5 Nm (S1)</v>
          </cell>
          <cell r="Z126" t="str">
            <v>Daniel Isfanoi-Trif</v>
          </cell>
          <cell r="AB126" t="str">
            <v>Q2</v>
          </cell>
        </row>
        <row r="127">
          <cell r="B127" t="str">
            <v>QLRELSBZ_0119</v>
          </cell>
          <cell r="C127" t="str">
            <v>Auxiliaries</v>
          </cell>
          <cell r="D127" t="str">
            <v>Vibration</v>
          </cell>
          <cell r="E127" t="str">
            <v>Hazet</v>
          </cell>
          <cell r="F127" t="str">
            <v>Torque wrench</v>
          </cell>
          <cell r="G127" t="str">
            <v>6110-1CT</v>
          </cell>
          <cell r="H127" t="str">
            <v>15-162459</v>
          </cell>
          <cell r="I127" t="str">
            <v>N/A</v>
          </cell>
          <cell r="J127">
            <v>2015</v>
          </cell>
          <cell r="K127">
            <v>39802</v>
          </cell>
          <cell r="L127">
            <v>42384</v>
          </cell>
          <cell r="M127" t="str">
            <v>YES</v>
          </cell>
          <cell r="N127" t="str">
            <v>12 months</v>
          </cell>
          <cell r="O127">
            <v>44861</v>
          </cell>
          <cell r="P127" t="str">
            <v>SBZ0036</v>
          </cell>
          <cell r="Q127" t="str">
            <v>Calibrated</v>
          </cell>
          <cell r="R127" t="str">
            <v>X</v>
          </cell>
          <cell r="U127" t="str">
            <v>In use</v>
          </cell>
          <cell r="V127" t="str">
            <v>Metromat</v>
          </cell>
          <cell r="X127" t="str">
            <v>K4 5-60 Nm (S1)</v>
          </cell>
          <cell r="Z127" t="str">
            <v>Daniel Isfanoi-Trif</v>
          </cell>
          <cell r="AB127" t="str">
            <v>Q2</v>
          </cell>
        </row>
        <row r="128">
          <cell r="B128" t="str">
            <v>QLRELSBZ_0120</v>
          </cell>
          <cell r="C128" t="str">
            <v>Instrument of measurement</v>
          </cell>
          <cell r="D128" t="str">
            <v>Electronic</v>
          </cell>
          <cell r="E128" t="str">
            <v>Horex</v>
          </cell>
          <cell r="F128" t="str">
            <v>Digital caliper</v>
          </cell>
          <cell r="G128">
            <v>25031550224</v>
          </cell>
          <cell r="H128" t="str">
            <v>C1412123364</v>
          </cell>
          <cell r="I128" t="str">
            <v>N/A</v>
          </cell>
          <cell r="J128">
            <v>2015</v>
          </cell>
          <cell r="K128">
            <v>39802</v>
          </cell>
          <cell r="L128">
            <v>42156</v>
          </cell>
          <cell r="M128" t="str">
            <v>YES</v>
          </cell>
          <cell r="N128" t="str">
            <v>12 months</v>
          </cell>
          <cell r="O128">
            <v>44664</v>
          </cell>
          <cell r="P128" t="str">
            <v>SBZ0037</v>
          </cell>
          <cell r="Q128" t="str">
            <v>Sent for calibration</v>
          </cell>
          <cell r="R128" t="str">
            <v>X</v>
          </cell>
          <cell r="U128" t="str">
            <v>In use</v>
          </cell>
          <cell r="V128" t="str">
            <v>Metromat</v>
          </cell>
          <cell r="Y128" t="str">
            <v>Q1 calibration</v>
          </cell>
          <cell r="Z128" t="str">
            <v>Ianc Radu</v>
          </cell>
          <cell r="AD128" t="str">
            <v>0, 5, 40, 130, 150mm</v>
          </cell>
        </row>
        <row r="129">
          <cell r="B129" t="str">
            <v>QLRELSBZ_0121</v>
          </cell>
          <cell r="C129" t="str">
            <v>Auxiliaries</v>
          </cell>
          <cell r="D129" t="str">
            <v>Corrosion test equipment</v>
          </cell>
          <cell r="E129" t="str">
            <v>Kern</v>
          </cell>
          <cell r="F129" t="str">
            <v>Digital platform scale</v>
          </cell>
          <cell r="G129" t="str">
            <v>DE 60 K100</v>
          </cell>
          <cell r="H129" t="str">
            <v>WD150027238</v>
          </cell>
          <cell r="I129" t="str">
            <v>N/A</v>
          </cell>
          <cell r="J129">
            <v>2015</v>
          </cell>
          <cell r="K129">
            <v>39802</v>
          </cell>
          <cell r="L129">
            <v>42278</v>
          </cell>
          <cell r="M129" t="str">
            <v>YES</v>
          </cell>
          <cell r="N129" t="str">
            <v>12 months</v>
          </cell>
          <cell r="O129">
            <v>44936</v>
          </cell>
          <cell r="P129" t="str">
            <v>SBZ0038</v>
          </cell>
          <cell r="Q129" t="str">
            <v>Calibrated</v>
          </cell>
          <cell r="U129" t="str">
            <v>In use</v>
          </cell>
          <cell r="V129" t="str">
            <v>Metromat</v>
          </cell>
          <cell r="X129" t="str">
            <v>0-60Kg</v>
          </cell>
          <cell r="Y129" t="str">
            <v>Q1 calibration</v>
          </cell>
          <cell r="Z129" t="str">
            <v>Radu Gurghean</v>
          </cell>
        </row>
        <row r="130">
          <cell r="B130" t="str">
            <v>QLRELSBZ_0122</v>
          </cell>
          <cell r="C130" t="str">
            <v>Instrument of measurement</v>
          </cell>
          <cell r="D130" t="str">
            <v>Electronic</v>
          </cell>
          <cell r="E130" t="str">
            <v>Ahlborn</v>
          </cell>
          <cell r="F130" t="str">
            <v>Ahlborn Data Logger</v>
          </cell>
          <cell r="G130" t="str">
            <v>ALMEMO MA2490-1</v>
          </cell>
          <cell r="H130" t="str">
            <v>H15070378</v>
          </cell>
          <cell r="I130" t="str">
            <v>N/A</v>
          </cell>
          <cell r="J130">
            <v>2015</v>
          </cell>
          <cell r="K130">
            <v>39803</v>
          </cell>
          <cell r="L130">
            <v>42373</v>
          </cell>
          <cell r="M130" t="str">
            <v>NO</v>
          </cell>
          <cell r="N130" t="str">
            <v>12 months</v>
          </cell>
          <cell r="O130">
            <v>45008</v>
          </cell>
          <cell r="P130" t="str">
            <v>SBZ0041</v>
          </cell>
          <cell r="Q130" t="str">
            <v>Calibrated</v>
          </cell>
          <cell r="U130" t="str">
            <v>In use</v>
          </cell>
          <cell r="V130" t="str">
            <v>Metromat</v>
          </cell>
          <cell r="X130" t="str">
            <v xml:space="preserve"> back-up ambient vibration</v>
          </cell>
          <cell r="Z130" t="str">
            <v>Gabriel Vasiloiu&amp;Catalin Stoican</v>
          </cell>
          <cell r="AA130" t="str">
            <v>AMR WinControl Version 7.5.6.0</v>
          </cell>
          <cell r="AB130" t="str">
            <v>Ahlborn software</v>
          </cell>
        </row>
        <row r="131">
          <cell r="B131" t="str">
            <v>QLRELSBZ_0123</v>
          </cell>
          <cell r="C131" t="str">
            <v>Chamber</v>
          </cell>
          <cell r="D131" t="str">
            <v>Climatic</v>
          </cell>
          <cell r="E131" t="str">
            <v>Voetsch</v>
          </cell>
          <cell r="F131" t="str">
            <v>Temperature and humidity system</v>
          </cell>
          <cell r="G131" t="str">
            <v>VCV3 7120-5</v>
          </cell>
          <cell r="H131">
            <v>58566186310010</v>
          </cell>
          <cell r="I131">
            <v>60019374</v>
          </cell>
          <cell r="J131">
            <v>2014</v>
          </cell>
          <cell r="K131">
            <v>39802</v>
          </cell>
          <cell r="L131">
            <v>42360</v>
          </cell>
          <cell r="M131" t="str">
            <v>YES</v>
          </cell>
          <cell r="N131" t="str">
            <v>12 months</v>
          </cell>
          <cell r="O131">
            <v>44862</v>
          </cell>
          <cell r="P131" t="str">
            <v>SBZ0043</v>
          </cell>
          <cell r="Q131" t="str">
            <v>Calibrated</v>
          </cell>
          <cell r="R131" t="str">
            <v>X</v>
          </cell>
          <cell r="U131" t="str">
            <v>In use</v>
          </cell>
          <cell r="V131" t="str">
            <v>Bumbas Electric</v>
          </cell>
          <cell r="X131" t="str">
            <v>Climatic_07 - Climatic Vibration 1</v>
          </cell>
          <cell r="Z131" t="str">
            <v>Iulia Turi&amp;Cosmin Rodean</v>
          </cell>
          <cell r="AA131" t="str">
            <v>Simpac 2.8</v>
          </cell>
          <cell r="AB131" t="str">
            <v>S!MPATI Version 2016</v>
          </cell>
        </row>
        <row r="132">
          <cell r="B132" t="str">
            <v>QLRELSBZ_0124</v>
          </cell>
          <cell r="C132" t="str">
            <v>Auxiliaries</v>
          </cell>
          <cell r="D132" t="str">
            <v>Vibration</v>
          </cell>
          <cell r="E132" t="str">
            <v>Stahlwille</v>
          </cell>
          <cell r="F132" t="str">
            <v>Torque wrench</v>
          </cell>
          <cell r="G132" t="str">
            <v>721/30</v>
          </cell>
          <cell r="H132">
            <v>615345544</v>
          </cell>
          <cell r="I132" t="str">
            <v>N/A</v>
          </cell>
          <cell r="J132">
            <v>2015</v>
          </cell>
          <cell r="K132">
            <v>39802</v>
          </cell>
          <cell r="L132">
            <v>42134</v>
          </cell>
          <cell r="M132" t="str">
            <v>NO</v>
          </cell>
          <cell r="N132" t="str">
            <v>12 months</v>
          </cell>
          <cell r="O132" t="str">
            <v>N/A</v>
          </cell>
          <cell r="P132" t="str">
            <v>N/A</v>
          </cell>
          <cell r="Q132" t="str">
            <v>N/A</v>
          </cell>
          <cell r="S132" t="str">
            <v>X</v>
          </cell>
          <cell r="U132" t="str">
            <v>In use</v>
          </cell>
          <cell r="V132" t="str">
            <v>N/A</v>
          </cell>
          <cell r="X132" t="str">
            <v>60-300Nm</v>
          </cell>
          <cell r="Z132" t="str">
            <v>Daniel Isfanoi-Trif</v>
          </cell>
        </row>
        <row r="133">
          <cell r="B133" t="str">
            <v>QLRELSBZ_0125</v>
          </cell>
          <cell r="C133" t="str">
            <v>Instrument of measurement</v>
          </cell>
          <cell r="D133" t="str">
            <v>Electronic</v>
          </cell>
          <cell r="E133" t="str">
            <v>Ahlborn</v>
          </cell>
          <cell r="F133" t="str">
            <v>Ahlborn Data Logger</v>
          </cell>
          <cell r="G133" t="str">
            <v>A4390-2</v>
          </cell>
          <cell r="H133" t="str">
            <v>S15110048</v>
          </cell>
          <cell r="I133" t="str">
            <v>N/A</v>
          </cell>
          <cell r="J133">
            <v>2015</v>
          </cell>
          <cell r="K133">
            <v>39803</v>
          </cell>
          <cell r="L133">
            <v>42373</v>
          </cell>
          <cell r="M133" t="str">
            <v>YES</v>
          </cell>
          <cell r="N133" t="str">
            <v>12 months</v>
          </cell>
          <cell r="O133">
            <v>44862</v>
          </cell>
          <cell r="P133" t="str">
            <v>SBZ0047</v>
          </cell>
          <cell r="Q133" t="str">
            <v>Calibrated</v>
          </cell>
          <cell r="U133" t="str">
            <v>In use</v>
          </cell>
          <cell r="V133" t="str">
            <v>Bumbas Electric</v>
          </cell>
          <cell r="X133" t="str">
            <v>Climatic_07 - Climatic Vibration 1</v>
          </cell>
          <cell r="Z133" t="str">
            <v>Iulia Turi&amp;Cosmin Rodean</v>
          </cell>
          <cell r="AA133" t="str">
            <v>AMR WinControl Version 7.5.6.0</v>
          </cell>
          <cell r="AB133" t="str">
            <v>Ahlborn software</v>
          </cell>
        </row>
        <row r="134">
          <cell r="B134" t="str">
            <v>QLRELSBZ_0126</v>
          </cell>
          <cell r="C134" t="str">
            <v>Instrument of measurement</v>
          </cell>
          <cell r="D134" t="str">
            <v>Electronic</v>
          </cell>
          <cell r="E134" t="str">
            <v>Rotronic</v>
          </cell>
          <cell r="F134" t="str">
            <v>Sensor humidity/temperature</v>
          </cell>
          <cell r="G134" t="str">
            <v>HC2-IC105</v>
          </cell>
          <cell r="H134">
            <v>20058200</v>
          </cell>
          <cell r="I134" t="str">
            <v>N/A</v>
          </cell>
          <cell r="J134">
            <v>2015</v>
          </cell>
          <cell r="K134">
            <v>39803</v>
          </cell>
          <cell r="L134">
            <v>42373</v>
          </cell>
          <cell r="M134" t="str">
            <v>YES</v>
          </cell>
          <cell r="N134" t="str">
            <v>12 months</v>
          </cell>
          <cell r="O134">
            <v>44862</v>
          </cell>
          <cell r="P134" t="str">
            <v>SBZ0160</v>
          </cell>
          <cell r="Q134" t="str">
            <v>Calibrated</v>
          </cell>
          <cell r="U134" t="str">
            <v>In use</v>
          </cell>
          <cell r="V134" t="str">
            <v>Bumbas Electric</v>
          </cell>
          <cell r="X134" t="str">
            <v>Climatic_07 - Climatic Vibration 1</v>
          </cell>
          <cell r="Y134" t="str">
            <v>ex. Back-up climatic (jan 2018)</v>
          </cell>
          <cell r="Z134" t="str">
            <v>Iulia Turi&amp;Cosmin Rodean</v>
          </cell>
        </row>
        <row r="135">
          <cell r="B135" t="str">
            <v>QLRELSBZ_0127</v>
          </cell>
          <cell r="C135" t="str">
            <v>Vibration shaker</v>
          </cell>
          <cell r="D135" t="str">
            <v>Vibration -Shaker</v>
          </cell>
          <cell r="E135" t="str">
            <v>RMS</v>
          </cell>
          <cell r="F135" t="str">
            <v>Shaker system</v>
          </cell>
          <cell r="G135" t="str">
            <v>SW8500-38-LS3</v>
          </cell>
          <cell r="H135">
            <v>17186</v>
          </cell>
          <cell r="I135">
            <v>60021250</v>
          </cell>
          <cell r="J135">
            <v>2014</v>
          </cell>
          <cell r="K135">
            <v>39802</v>
          </cell>
          <cell r="L135">
            <v>42359</v>
          </cell>
          <cell r="M135" t="str">
            <v>NO</v>
          </cell>
          <cell r="N135" t="str">
            <v>N/A</v>
          </cell>
          <cell r="O135" t="str">
            <v>N/A</v>
          </cell>
          <cell r="P135" t="str">
            <v>N/A</v>
          </cell>
          <cell r="Q135" t="str">
            <v>N/A</v>
          </cell>
          <cell r="U135" t="str">
            <v>In use</v>
          </cell>
          <cell r="V135" t="str">
            <v>N/A</v>
          </cell>
          <cell r="X135" t="str">
            <v>Shaker 01</v>
          </cell>
          <cell r="Y135" t="str">
            <v>SR 941-3485V</v>
          </cell>
          <cell r="Z135" t="str">
            <v>Daniel Isfanoi-Trif</v>
          </cell>
        </row>
        <row r="136">
          <cell r="B136" t="str">
            <v>QLRELSBZ_0128</v>
          </cell>
          <cell r="C136" t="str">
            <v>Auxiliaries</v>
          </cell>
          <cell r="D136" t="str">
            <v>Corrosion test equipment</v>
          </cell>
          <cell r="E136" t="str">
            <v>Atago</v>
          </cell>
          <cell r="F136" t="str">
            <v>Pocket refractometer</v>
          </cell>
          <cell r="G136" t="str">
            <v>PAL-03S</v>
          </cell>
          <cell r="H136" t="str">
            <v>N/A</v>
          </cell>
          <cell r="I136" t="str">
            <v>N/A</v>
          </cell>
          <cell r="J136">
            <v>2013</v>
          </cell>
          <cell r="K136">
            <v>39803</v>
          </cell>
          <cell r="L136">
            <v>42038</v>
          </cell>
          <cell r="M136" t="str">
            <v>NO</v>
          </cell>
          <cell r="N136" t="str">
            <v>12 months</v>
          </cell>
          <cell r="O136" t="str">
            <v>TBD</v>
          </cell>
          <cell r="P136" t="str">
            <v>SBZ0048</v>
          </cell>
          <cell r="Q136" t="str">
            <v>TBD</v>
          </cell>
          <cell r="S136" t="str">
            <v>X</v>
          </cell>
          <cell r="U136" t="str">
            <v>Not in use</v>
          </cell>
          <cell r="V136" t="str">
            <v>Metromat</v>
          </cell>
          <cell r="X136" t="str">
            <v>Salinity measurement</v>
          </cell>
          <cell r="Z136" t="str">
            <v>Radu Gurghean</v>
          </cell>
        </row>
        <row r="137">
          <cell r="B137" t="str">
            <v>QLRELSBZ_0129</v>
          </cell>
          <cell r="C137" t="str">
            <v>Instrument of measurement and control</v>
          </cell>
          <cell r="D137" t="str">
            <v>Vibration</v>
          </cell>
          <cell r="E137" t="str">
            <v>Bruel&amp;Kjaer</v>
          </cell>
          <cell r="F137" t="str">
            <v>Charge Accelerometer</v>
          </cell>
          <cell r="G137">
            <v>4384</v>
          </cell>
          <cell r="H137">
            <v>32347</v>
          </cell>
          <cell r="I137" t="str">
            <v>N/A</v>
          </cell>
          <cell r="J137">
            <v>2015</v>
          </cell>
          <cell r="K137">
            <v>39802</v>
          </cell>
          <cell r="L137">
            <v>42078</v>
          </cell>
          <cell r="M137" t="str">
            <v>YES</v>
          </cell>
          <cell r="N137" t="str">
            <v>12 months</v>
          </cell>
          <cell r="O137">
            <v>44953</v>
          </cell>
          <cell r="P137" t="str">
            <v>SBZ0049</v>
          </cell>
          <cell r="Q137" t="str">
            <v>Calibrated</v>
          </cell>
          <cell r="R137" t="str">
            <v>X</v>
          </cell>
          <cell r="U137" t="str">
            <v>In use</v>
          </cell>
          <cell r="V137" t="str">
            <v>N/A</v>
          </cell>
          <cell r="Z137" t="str">
            <v>Daniel Isfanoi-Trif</v>
          </cell>
        </row>
        <row r="138">
          <cell r="B138" t="str">
            <v>QLRELSBZ_0130</v>
          </cell>
          <cell r="C138" t="str">
            <v>Chamber</v>
          </cell>
          <cell r="D138" t="str">
            <v xml:space="preserve"> Temperature</v>
          </cell>
          <cell r="E138" t="str">
            <v>Voetsch</v>
          </cell>
          <cell r="F138" t="str">
            <v>Temperature system-Thermal Shock</v>
          </cell>
          <cell r="G138" t="str">
            <v xml:space="preserve"> VT3 7012 S2</v>
          </cell>
          <cell r="H138">
            <v>58566216230010</v>
          </cell>
          <cell r="I138">
            <v>60022054</v>
          </cell>
          <cell r="J138">
            <v>2016</v>
          </cell>
          <cell r="K138">
            <v>39803</v>
          </cell>
          <cell r="L138">
            <v>42444</v>
          </cell>
          <cell r="M138" t="str">
            <v>YES</v>
          </cell>
          <cell r="N138" t="str">
            <v>12 months</v>
          </cell>
          <cell r="O138">
            <v>44980</v>
          </cell>
          <cell r="P138" t="str">
            <v>SBZ0051</v>
          </cell>
          <cell r="Q138" t="str">
            <v>Calibrated</v>
          </cell>
          <cell r="R138" t="str">
            <v>X</v>
          </cell>
          <cell r="U138" t="str">
            <v>In use</v>
          </cell>
          <cell r="V138" t="str">
            <v>Bumbas Electric</v>
          </cell>
          <cell r="X138" t="str">
            <v>TS_03_120_1_FY2016 (+180 deg)</v>
          </cell>
          <cell r="Z138" t="str">
            <v>Iulia Turi&amp;Cosmin Rodean</v>
          </cell>
          <cell r="AA138" t="str">
            <v>Simpac 1.1_V4</v>
          </cell>
          <cell r="AB138" t="str">
            <v>S!MPATI Version 2016</v>
          </cell>
        </row>
        <row r="139">
          <cell r="B139" t="str">
            <v>QLRELSBZ_0131</v>
          </cell>
          <cell r="C139" t="str">
            <v>Auxiliaries</v>
          </cell>
          <cell r="D139" t="str">
            <v>Corrosion test equipment</v>
          </cell>
          <cell r="E139" t="str">
            <v>WTW</v>
          </cell>
          <cell r="F139" t="str">
            <v>pH probe</v>
          </cell>
          <cell r="G139" t="str">
            <v>Sentix 41</v>
          </cell>
          <cell r="H139" t="str">
            <v>C.160304121 </v>
          </cell>
          <cell r="I139" t="str">
            <v>N/A</v>
          </cell>
          <cell r="J139">
            <v>2015</v>
          </cell>
          <cell r="K139">
            <v>39803</v>
          </cell>
          <cell r="L139">
            <v>42444</v>
          </cell>
          <cell r="M139" t="str">
            <v>NO</v>
          </cell>
          <cell r="N139" t="str">
            <v>N/A</v>
          </cell>
          <cell r="O139" t="str">
            <v>Out of use</v>
          </cell>
          <cell r="P139" t="str">
            <v>N/A</v>
          </cell>
          <cell r="Q139" t="str">
            <v>Out of use</v>
          </cell>
          <cell r="U139" t="str">
            <v>In use</v>
          </cell>
          <cell r="V139" t="str">
            <v>N/A</v>
          </cell>
          <cell r="Z139" t="str">
            <v>Traian Aanitei</v>
          </cell>
        </row>
        <row r="140">
          <cell r="B140" t="str">
            <v>QLRELSBZ_0132</v>
          </cell>
          <cell r="C140" t="str">
            <v xml:space="preserve">Instrument of measurement </v>
          </cell>
          <cell r="D140" t="str">
            <v>Electronic</v>
          </cell>
          <cell r="E140" t="str">
            <v>LabFacility</v>
          </cell>
          <cell r="F140" t="str">
            <v>Sensor temperature</v>
          </cell>
          <cell r="G140" t="str">
            <v>K Type</v>
          </cell>
          <cell r="H140">
            <v>1</v>
          </cell>
          <cell r="I140" t="str">
            <v>N/A</v>
          </cell>
          <cell r="J140">
            <v>2015</v>
          </cell>
          <cell r="K140">
            <v>39803</v>
          </cell>
          <cell r="L140">
            <v>42287</v>
          </cell>
          <cell r="M140" t="str">
            <v>YES</v>
          </cell>
          <cell r="N140" t="str">
            <v>12 months</v>
          </cell>
          <cell r="O140">
            <v>44513</v>
          </cell>
          <cell r="P140" t="str">
            <v>SBZ0176</v>
          </cell>
          <cell r="Q140" t="str">
            <v>Sent for calibration</v>
          </cell>
          <cell r="U140" t="str">
            <v>In use</v>
          </cell>
          <cell r="V140" t="str">
            <v>Metromat</v>
          </cell>
          <cell r="X140" t="str">
            <v>Thermal measurement system 01</v>
          </cell>
          <cell r="Y140" t="str">
            <v>ex. SBZ0024</v>
          </cell>
          <cell r="Z140" t="str">
            <v>Robert Tita &amp; Tiberiu Florea</v>
          </cell>
          <cell r="AB140" t="str">
            <v>Others</v>
          </cell>
        </row>
        <row r="141">
          <cell r="B141" t="str">
            <v>QLRELSBZ_0133</v>
          </cell>
          <cell r="C141" t="str">
            <v xml:space="preserve">Instrument of measurement </v>
          </cell>
          <cell r="D141" t="str">
            <v>Electronic</v>
          </cell>
          <cell r="E141" t="str">
            <v>LabFacility</v>
          </cell>
          <cell r="F141" t="str">
            <v>Sensor temperature</v>
          </cell>
          <cell r="G141" t="str">
            <v>K Type</v>
          </cell>
          <cell r="H141">
            <v>2</v>
          </cell>
          <cell r="I141" t="str">
            <v>N/A</v>
          </cell>
          <cell r="J141">
            <v>2015</v>
          </cell>
          <cell r="K141">
            <v>39803</v>
          </cell>
          <cell r="L141">
            <v>42288</v>
          </cell>
          <cell r="M141" t="str">
            <v>YES</v>
          </cell>
          <cell r="N141" t="str">
            <v>12 months</v>
          </cell>
          <cell r="O141">
            <v>44513</v>
          </cell>
          <cell r="P141" t="str">
            <v>SBZ0176</v>
          </cell>
          <cell r="Q141" t="str">
            <v>Sent for calibration</v>
          </cell>
          <cell r="U141" t="str">
            <v>In use</v>
          </cell>
          <cell r="V141" t="str">
            <v>Metromat</v>
          </cell>
          <cell r="X141" t="str">
            <v>Thermal measurement system 01</v>
          </cell>
          <cell r="Y141" t="str">
            <v>ex. SBZ0024</v>
          </cell>
          <cell r="Z141" t="str">
            <v>Robert Tita &amp; Tiberiu Florea</v>
          </cell>
          <cell r="AB141" t="str">
            <v>Others</v>
          </cell>
        </row>
        <row r="142">
          <cell r="B142" t="str">
            <v>QLRELSBZ_0134</v>
          </cell>
          <cell r="C142" t="str">
            <v xml:space="preserve">Instrument of measurement </v>
          </cell>
          <cell r="D142" t="str">
            <v>Electronic</v>
          </cell>
          <cell r="E142" t="str">
            <v>LabFacility</v>
          </cell>
          <cell r="F142" t="str">
            <v>Sensor temperature</v>
          </cell>
          <cell r="G142" t="str">
            <v>K Type</v>
          </cell>
          <cell r="H142">
            <v>3</v>
          </cell>
          <cell r="I142" t="str">
            <v>N/A</v>
          </cell>
          <cell r="J142">
            <v>2015</v>
          </cell>
          <cell r="K142">
            <v>39803</v>
          </cell>
          <cell r="L142">
            <v>42289</v>
          </cell>
          <cell r="M142" t="str">
            <v>YES</v>
          </cell>
          <cell r="N142" t="str">
            <v>12 months</v>
          </cell>
          <cell r="O142">
            <v>44513</v>
          </cell>
          <cell r="P142" t="str">
            <v>SBZ0176</v>
          </cell>
          <cell r="Q142" t="str">
            <v>Sent for calibration</v>
          </cell>
          <cell r="U142" t="str">
            <v>In use</v>
          </cell>
          <cell r="V142" t="str">
            <v>Metromat</v>
          </cell>
          <cell r="X142" t="str">
            <v>Thermal measurement system 01</v>
          </cell>
          <cell r="Y142" t="str">
            <v>ex. SBZ0024</v>
          </cell>
          <cell r="Z142" t="str">
            <v>Robert Tita &amp; Tiberiu Florea</v>
          </cell>
          <cell r="AB142" t="str">
            <v>Others</v>
          </cell>
        </row>
        <row r="143">
          <cell r="B143" t="str">
            <v>QLRELSBZ_0135</v>
          </cell>
          <cell r="C143" t="str">
            <v xml:space="preserve">Instrument of measurement </v>
          </cell>
          <cell r="D143" t="str">
            <v>Electronic</v>
          </cell>
          <cell r="E143" t="str">
            <v>LabFacility</v>
          </cell>
          <cell r="F143" t="str">
            <v>Sensor temperature</v>
          </cell>
          <cell r="G143" t="str">
            <v>K Type</v>
          </cell>
          <cell r="H143">
            <v>4</v>
          </cell>
          <cell r="I143" t="str">
            <v>N/A</v>
          </cell>
          <cell r="J143">
            <v>2015</v>
          </cell>
          <cell r="K143">
            <v>39803</v>
          </cell>
          <cell r="L143">
            <v>42290</v>
          </cell>
          <cell r="M143" t="str">
            <v>YES</v>
          </cell>
          <cell r="N143" t="str">
            <v>12 months</v>
          </cell>
          <cell r="O143">
            <v>44513</v>
          </cell>
          <cell r="P143" t="str">
            <v>SBZ0176</v>
          </cell>
          <cell r="Q143" t="str">
            <v>Sent for calibration</v>
          </cell>
          <cell r="U143" t="str">
            <v>In use</v>
          </cell>
          <cell r="V143" t="str">
            <v>Metromat</v>
          </cell>
          <cell r="X143" t="str">
            <v>Thermal measurement system 01</v>
          </cell>
          <cell r="Y143" t="str">
            <v>ex. SBZ0024</v>
          </cell>
          <cell r="Z143" t="str">
            <v>Robert Tita &amp; Tiberiu Florea</v>
          </cell>
          <cell r="AB143" t="str">
            <v>Others</v>
          </cell>
        </row>
        <row r="144">
          <cell r="B144" t="str">
            <v>QLRELSBZ_0136</v>
          </cell>
          <cell r="C144" t="str">
            <v xml:space="preserve">Instrument of measurement </v>
          </cell>
          <cell r="D144" t="str">
            <v>Electronic</v>
          </cell>
          <cell r="E144" t="str">
            <v>LabFacility</v>
          </cell>
          <cell r="F144" t="str">
            <v>Sensor temperature</v>
          </cell>
          <cell r="G144" t="str">
            <v>K Type</v>
          </cell>
          <cell r="H144">
            <v>5</v>
          </cell>
          <cell r="I144" t="str">
            <v>N/A</v>
          </cell>
          <cell r="J144">
            <v>2015</v>
          </cell>
          <cell r="K144">
            <v>39803</v>
          </cell>
          <cell r="L144">
            <v>42291</v>
          </cell>
          <cell r="M144" t="str">
            <v>YES</v>
          </cell>
          <cell r="N144" t="str">
            <v>12 months</v>
          </cell>
          <cell r="O144">
            <v>44513</v>
          </cell>
          <cell r="P144" t="str">
            <v>SBZ0176</v>
          </cell>
          <cell r="Q144" t="str">
            <v>Sent for calibration</v>
          </cell>
          <cell r="U144" t="str">
            <v>In use</v>
          </cell>
          <cell r="V144" t="str">
            <v>Metromat</v>
          </cell>
          <cell r="X144" t="str">
            <v>Thermal measurement system 01</v>
          </cell>
          <cell r="Y144" t="str">
            <v>ex. SBZ0024</v>
          </cell>
          <cell r="Z144" t="str">
            <v>Robert Tita &amp; Tiberiu Florea</v>
          </cell>
          <cell r="AB144" t="str">
            <v>Others</v>
          </cell>
        </row>
        <row r="145">
          <cell r="B145" t="str">
            <v>QLRELSBZ_0137</v>
          </cell>
          <cell r="C145" t="str">
            <v xml:space="preserve">Instrument of measurement </v>
          </cell>
          <cell r="D145" t="str">
            <v>Electronic</v>
          </cell>
          <cell r="E145" t="str">
            <v>LabFacility</v>
          </cell>
          <cell r="F145" t="str">
            <v>Sensor temperature</v>
          </cell>
          <cell r="G145" t="str">
            <v>K Type</v>
          </cell>
          <cell r="H145">
            <v>6</v>
          </cell>
          <cell r="I145" t="str">
            <v>N/A</v>
          </cell>
          <cell r="J145">
            <v>2015</v>
          </cell>
          <cell r="K145">
            <v>39803</v>
          </cell>
          <cell r="L145">
            <v>42292</v>
          </cell>
          <cell r="M145" t="str">
            <v>YES</v>
          </cell>
          <cell r="N145" t="str">
            <v>12 months</v>
          </cell>
          <cell r="O145">
            <v>44513</v>
          </cell>
          <cell r="P145" t="str">
            <v>SBZ0176</v>
          </cell>
          <cell r="Q145" t="str">
            <v>Sent for calibration</v>
          </cell>
          <cell r="U145" t="str">
            <v>In use</v>
          </cell>
          <cell r="V145" t="str">
            <v>Metromat</v>
          </cell>
          <cell r="X145" t="str">
            <v>Thermal measurement system 01</v>
          </cell>
          <cell r="Y145" t="str">
            <v>ex. SBZ0024</v>
          </cell>
          <cell r="Z145" t="str">
            <v>Robert Tita &amp; Tiberiu Florea</v>
          </cell>
          <cell r="AB145" t="str">
            <v>Others</v>
          </cell>
        </row>
        <row r="146">
          <cell r="B146" t="str">
            <v>QLRELSBZ_0138</v>
          </cell>
          <cell r="C146" t="str">
            <v xml:space="preserve">Instrument of measurement </v>
          </cell>
          <cell r="D146" t="str">
            <v>Electronic</v>
          </cell>
          <cell r="E146" t="str">
            <v>LabFacility</v>
          </cell>
          <cell r="F146" t="str">
            <v>Sensor temperature</v>
          </cell>
          <cell r="G146" t="str">
            <v>K Type</v>
          </cell>
          <cell r="H146">
            <v>7</v>
          </cell>
          <cell r="I146" t="str">
            <v>N/A</v>
          </cell>
          <cell r="J146">
            <v>2015</v>
          </cell>
          <cell r="K146">
            <v>39803</v>
          </cell>
          <cell r="L146">
            <v>42293</v>
          </cell>
          <cell r="M146" t="str">
            <v>YES</v>
          </cell>
          <cell r="N146" t="str">
            <v>12 months</v>
          </cell>
          <cell r="O146">
            <v>44513</v>
          </cell>
          <cell r="P146" t="str">
            <v>SBZ0176</v>
          </cell>
          <cell r="Q146" t="str">
            <v>Sent for calibration</v>
          </cell>
          <cell r="U146" t="str">
            <v>In use</v>
          </cell>
          <cell r="V146" t="str">
            <v>Metromat</v>
          </cell>
          <cell r="X146" t="str">
            <v>Thermal measurement system 01</v>
          </cell>
          <cell r="Y146" t="str">
            <v>ex. SBZ0024</v>
          </cell>
          <cell r="Z146" t="str">
            <v>Robert Tita &amp; Tiberiu Florea</v>
          </cell>
          <cell r="AB146" t="str">
            <v>Others</v>
          </cell>
        </row>
        <row r="147">
          <cell r="B147" t="str">
            <v>QLRELSBZ_0139</v>
          </cell>
          <cell r="C147" t="str">
            <v xml:space="preserve">Instrument of measurement </v>
          </cell>
          <cell r="D147" t="str">
            <v>Electronic</v>
          </cell>
          <cell r="E147" t="str">
            <v>LabFacility</v>
          </cell>
          <cell r="F147" t="str">
            <v>Sensor temperature</v>
          </cell>
          <cell r="G147" t="str">
            <v>K Type</v>
          </cell>
          <cell r="H147">
            <v>8</v>
          </cell>
          <cell r="I147" t="str">
            <v>N/A</v>
          </cell>
          <cell r="J147">
            <v>2015</v>
          </cell>
          <cell r="K147">
            <v>39803</v>
          </cell>
          <cell r="L147">
            <v>42294</v>
          </cell>
          <cell r="M147" t="str">
            <v>YES</v>
          </cell>
          <cell r="N147" t="str">
            <v>12 months</v>
          </cell>
          <cell r="O147">
            <v>44513</v>
          </cell>
          <cell r="P147" t="str">
            <v>SBZ0176</v>
          </cell>
          <cell r="Q147" t="str">
            <v>Sent for calibration</v>
          </cell>
          <cell r="U147" t="str">
            <v>In use</v>
          </cell>
          <cell r="V147" t="str">
            <v>Metromat</v>
          </cell>
          <cell r="X147" t="str">
            <v>Thermal measurement system 01</v>
          </cell>
          <cell r="Y147" t="str">
            <v>ex. SBZ0024</v>
          </cell>
          <cell r="Z147" t="str">
            <v>Robert Tita &amp; Tiberiu Florea</v>
          </cell>
          <cell r="AB147" t="str">
            <v>Others</v>
          </cell>
        </row>
        <row r="148">
          <cell r="B148" t="str">
            <v>QLRELSBZ_0140</v>
          </cell>
          <cell r="C148" t="str">
            <v>Auxiliaries</v>
          </cell>
          <cell r="D148" t="str">
            <v>Corrosion test equipment</v>
          </cell>
          <cell r="E148" t="str">
            <v>ZMK &amp; ANALYTIK Gmbh</v>
          </cell>
          <cell r="F148" t="str">
            <v>Buffer solution</v>
          </cell>
          <cell r="G148" t="str">
            <v>pH=4.01</v>
          </cell>
          <cell r="H148" t="str">
            <v>18/21</v>
          </cell>
          <cell r="I148" t="str">
            <v>N/A</v>
          </cell>
          <cell r="J148" t="str">
            <v>-</v>
          </cell>
          <cell r="K148">
            <v>39803</v>
          </cell>
          <cell r="L148">
            <v>44228</v>
          </cell>
          <cell r="M148" t="str">
            <v>YES</v>
          </cell>
          <cell r="N148" t="str">
            <v>6 months</v>
          </cell>
          <cell r="O148">
            <v>44753</v>
          </cell>
          <cell r="P148" t="str">
            <v>SBZ0052</v>
          </cell>
          <cell r="Q148" t="str">
            <v>Wait for calibration</v>
          </cell>
          <cell r="R148" t="str">
            <v>X</v>
          </cell>
          <cell r="U148" t="str">
            <v>In use</v>
          </cell>
          <cell r="V148" t="str">
            <v>ZMK &amp; ANALYTIK Gmbh</v>
          </cell>
          <cell r="Z148" t="str">
            <v>Radu Gurghean</v>
          </cell>
        </row>
        <row r="149">
          <cell r="B149" t="str">
            <v>QLRELSBZ_0141</v>
          </cell>
          <cell r="C149" t="str">
            <v>Auxiliaries</v>
          </cell>
          <cell r="D149" t="str">
            <v>Corrosion test equipment</v>
          </cell>
          <cell r="E149" t="str">
            <v>ZMK &amp; ANALYTIK Gmbh</v>
          </cell>
          <cell r="F149" t="str">
            <v>Buffer solution</v>
          </cell>
          <cell r="G149" t="str">
            <v>Ph=7.00</v>
          </cell>
          <cell r="H149" t="str">
            <v>14/21</v>
          </cell>
          <cell r="I149" t="str">
            <v>N/A</v>
          </cell>
          <cell r="J149" t="str">
            <v>-</v>
          </cell>
          <cell r="K149">
            <v>39803</v>
          </cell>
          <cell r="L149">
            <v>44228</v>
          </cell>
          <cell r="M149" t="str">
            <v>YES</v>
          </cell>
          <cell r="N149" t="str">
            <v>6 months</v>
          </cell>
          <cell r="O149">
            <v>44753</v>
          </cell>
          <cell r="P149" t="str">
            <v>SBZ0053</v>
          </cell>
          <cell r="Q149" t="str">
            <v>Wait for calibration</v>
          </cell>
          <cell r="R149" t="str">
            <v>X</v>
          </cell>
          <cell r="U149" t="str">
            <v>In use</v>
          </cell>
          <cell r="V149" t="str">
            <v>ZMK &amp; ANALYTIK Gmbh</v>
          </cell>
          <cell r="Z149" t="str">
            <v>Radu Gurghean</v>
          </cell>
        </row>
        <row r="150">
          <cell r="B150" t="str">
            <v>QLRELSBZ_0142</v>
          </cell>
          <cell r="C150" t="str">
            <v xml:space="preserve">Instrument of measurement </v>
          </cell>
          <cell r="D150" t="str">
            <v>Electronic</v>
          </cell>
          <cell r="E150" t="str">
            <v>Testo</v>
          </cell>
          <cell r="F150" t="str">
            <v>Hygrometer</v>
          </cell>
          <cell r="G150" t="str">
            <v>Saveris H2D</v>
          </cell>
          <cell r="H150">
            <v>60475060</v>
          </cell>
          <cell r="I150" t="str">
            <v>N/A</v>
          </cell>
          <cell r="J150">
            <v>2016</v>
          </cell>
          <cell r="K150">
            <v>39803</v>
          </cell>
          <cell r="L150">
            <v>42474</v>
          </cell>
          <cell r="M150" t="str">
            <v>YES</v>
          </cell>
          <cell r="N150" t="str">
            <v>12 months</v>
          </cell>
          <cell r="O150">
            <v>44673</v>
          </cell>
          <cell r="P150" t="str">
            <v>SBZ0054</v>
          </cell>
          <cell r="Q150" t="str">
            <v>Sent for calibration</v>
          </cell>
          <cell r="V150" t="str">
            <v>Metromat</v>
          </cell>
          <cell r="X150" t="str">
            <v>ENV_Area_ 01</v>
          </cell>
          <cell r="Z150" t="str">
            <v>Gabriel Vasiloiu&amp;Catalin Stoican</v>
          </cell>
          <cell r="AA150" t="str">
            <v>Converter Saveris Base</v>
          </cell>
          <cell r="AB150" t="str">
            <v>Others</v>
          </cell>
        </row>
        <row r="151">
          <cell r="B151" t="str">
            <v>QLRELSBZ_0143</v>
          </cell>
          <cell r="C151" t="str">
            <v xml:space="preserve">Instrument of measurement </v>
          </cell>
          <cell r="D151" t="str">
            <v>Electronic</v>
          </cell>
          <cell r="E151" t="str">
            <v>Testo</v>
          </cell>
          <cell r="F151" t="str">
            <v>Hygrometer</v>
          </cell>
          <cell r="G151" t="str">
            <v>Saveris H2D</v>
          </cell>
          <cell r="H151">
            <v>60562201</v>
          </cell>
          <cell r="I151" t="str">
            <v>N/A</v>
          </cell>
          <cell r="J151">
            <v>2016</v>
          </cell>
          <cell r="K151">
            <v>39803</v>
          </cell>
          <cell r="L151">
            <v>42474</v>
          </cell>
          <cell r="M151" t="str">
            <v>YES</v>
          </cell>
          <cell r="N151" t="str">
            <v>12 months</v>
          </cell>
          <cell r="O151">
            <v>44673</v>
          </cell>
          <cell r="P151" t="str">
            <v>SBZ0055</v>
          </cell>
          <cell r="Q151" t="str">
            <v>Sent for calibration</v>
          </cell>
          <cell r="V151" t="str">
            <v>Metromat</v>
          </cell>
          <cell r="X151" t="str">
            <v>Salt_Area_ 01</v>
          </cell>
          <cell r="Z151" t="str">
            <v>Gabriel Vasiloiu&amp;Catalin Stoican</v>
          </cell>
          <cell r="AA151" t="str">
            <v>Converter Saveris Base</v>
          </cell>
          <cell r="AB151" t="str">
            <v>Others</v>
          </cell>
        </row>
        <row r="152">
          <cell r="B152" t="str">
            <v>QLRELSBZ_0144</v>
          </cell>
          <cell r="C152" t="str">
            <v xml:space="preserve">Instrument of measurement </v>
          </cell>
          <cell r="D152" t="str">
            <v>Electronic</v>
          </cell>
          <cell r="E152" t="str">
            <v>Testo</v>
          </cell>
          <cell r="F152" t="str">
            <v>Converter</v>
          </cell>
          <cell r="G152" t="str">
            <v>Saveris Base</v>
          </cell>
          <cell r="H152">
            <v>60588572</v>
          </cell>
          <cell r="I152">
            <v>65004563</v>
          </cell>
          <cell r="J152">
            <v>2016</v>
          </cell>
          <cell r="K152">
            <v>39803</v>
          </cell>
          <cell r="L152">
            <v>42474</v>
          </cell>
          <cell r="M152" t="str">
            <v>No</v>
          </cell>
          <cell r="N152" t="str">
            <v>N/A</v>
          </cell>
          <cell r="O152" t="str">
            <v>N/A</v>
          </cell>
          <cell r="P152" t="str">
            <v>N/A</v>
          </cell>
          <cell r="Q152" t="str">
            <v>N/A</v>
          </cell>
          <cell r="S152" t="str">
            <v>X</v>
          </cell>
          <cell r="V152" t="str">
            <v>N/A</v>
          </cell>
          <cell r="X152" t="str">
            <v>Data logger</v>
          </cell>
          <cell r="Z152" t="str">
            <v>N/A</v>
          </cell>
        </row>
        <row r="153">
          <cell r="B153" t="str">
            <v>QLRELSBZ_0145</v>
          </cell>
          <cell r="C153" t="str">
            <v xml:space="preserve">Instrument of measurement </v>
          </cell>
          <cell r="D153" t="str">
            <v>Electronic</v>
          </cell>
          <cell r="E153" t="str">
            <v>Tektronix</v>
          </cell>
          <cell r="F153" t="str">
            <v>Oscilloscope</v>
          </cell>
          <cell r="G153" t="str">
            <v>TDS2014C</v>
          </cell>
          <cell r="H153" t="str">
            <v>C043713</v>
          </cell>
          <cell r="I153">
            <v>60022203</v>
          </cell>
          <cell r="J153">
            <v>2016</v>
          </cell>
          <cell r="K153">
            <v>39803</v>
          </cell>
          <cell r="L153">
            <v>42476</v>
          </cell>
          <cell r="M153" t="str">
            <v>YES</v>
          </cell>
          <cell r="N153" t="str">
            <v>12 months</v>
          </cell>
          <cell r="O153">
            <v>44937</v>
          </cell>
          <cell r="P153" t="str">
            <v>SBZ0056</v>
          </cell>
          <cell r="Q153" t="str">
            <v>Calibrated</v>
          </cell>
          <cell r="V153" t="str">
            <v>Metromat</v>
          </cell>
          <cell r="Z153" t="str">
            <v>Nicolae Socolescu</v>
          </cell>
        </row>
        <row r="154">
          <cell r="B154" t="str">
            <v>QLRELSBZ_0146</v>
          </cell>
          <cell r="C154" t="str">
            <v xml:space="preserve">Instrument of measurement </v>
          </cell>
          <cell r="D154" t="str">
            <v>Electronic</v>
          </cell>
          <cell r="E154" t="str">
            <v>Tektronix</v>
          </cell>
          <cell r="F154" t="str">
            <v>Oscilloscope</v>
          </cell>
          <cell r="G154" t="str">
            <v>TDS2024C</v>
          </cell>
          <cell r="H154" t="str">
            <v>C046424</v>
          </cell>
          <cell r="I154">
            <v>60022202</v>
          </cell>
          <cell r="J154">
            <v>2016</v>
          </cell>
          <cell r="K154">
            <v>39803</v>
          </cell>
          <cell r="L154">
            <v>42476</v>
          </cell>
          <cell r="M154" t="str">
            <v>YES</v>
          </cell>
          <cell r="N154" t="str">
            <v>12 months</v>
          </cell>
          <cell r="O154">
            <v>44597</v>
          </cell>
          <cell r="P154" t="str">
            <v>SBZ0057</v>
          </cell>
          <cell r="Q154" t="str">
            <v>Sent for calibration</v>
          </cell>
          <cell r="V154" t="str">
            <v>Metromat</v>
          </cell>
          <cell r="Z154" t="str">
            <v>Nicolae Socolescu</v>
          </cell>
        </row>
        <row r="155">
          <cell r="B155" t="str">
            <v>QLRELSBZ_0147</v>
          </cell>
          <cell r="C155" t="str">
            <v>Chamber</v>
          </cell>
          <cell r="D155" t="str">
            <v>Climatic</v>
          </cell>
          <cell r="E155" t="str">
            <v>Voetsch</v>
          </cell>
          <cell r="F155" t="str">
            <v>Temperature and humidity system</v>
          </cell>
          <cell r="G155" t="str">
            <v>VCS3 7034-5</v>
          </cell>
          <cell r="H155">
            <v>58566216240010</v>
          </cell>
          <cell r="I155">
            <v>60021985</v>
          </cell>
          <cell r="J155">
            <v>2016</v>
          </cell>
          <cell r="K155">
            <v>39803</v>
          </cell>
          <cell r="L155">
            <v>42491</v>
          </cell>
          <cell r="M155" t="str">
            <v>YES</v>
          </cell>
          <cell r="N155" t="str">
            <v>12 months</v>
          </cell>
          <cell r="O155">
            <v>45087</v>
          </cell>
          <cell r="P155" t="str">
            <v>SBZ0058</v>
          </cell>
          <cell r="Q155" t="str">
            <v>Calibrated</v>
          </cell>
          <cell r="R155" t="str">
            <v>X</v>
          </cell>
          <cell r="V155" t="str">
            <v>Bumbas Electric</v>
          </cell>
          <cell r="X155" t="str">
            <v xml:space="preserve"> Climatic_09_GS2 340_2_FY2016 </v>
          </cell>
          <cell r="Z155" t="str">
            <v>Iulia Turi&amp;Cosmin Rodean</v>
          </cell>
          <cell r="AA155" t="str">
            <v>Simpac 1.1_V3</v>
          </cell>
          <cell r="AB155" t="str">
            <v>S!MPATI Version 2016</v>
          </cell>
        </row>
        <row r="156">
          <cell r="B156" t="str">
            <v>QLRELSBZ_0148</v>
          </cell>
          <cell r="C156" t="str">
            <v>Chamber</v>
          </cell>
          <cell r="D156" t="str">
            <v>Climatic</v>
          </cell>
          <cell r="E156" t="str">
            <v>Voetsch</v>
          </cell>
          <cell r="F156" t="str">
            <v>Temperature and humidity system</v>
          </cell>
          <cell r="G156" t="str">
            <v>VC3 7018</v>
          </cell>
          <cell r="H156">
            <v>58566214360010</v>
          </cell>
          <cell r="I156">
            <v>60022169</v>
          </cell>
          <cell r="J156">
            <v>2016</v>
          </cell>
          <cell r="K156">
            <v>39803</v>
          </cell>
          <cell r="L156">
            <v>42491</v>
          </cell>
          <cell r="M156" t="str">
            <v>YES</v>
          </cell>
          <cell r="N156" t="str">
            <v>12 months</v>
          </cell>
          <cell r="O156">
            <v>45016</v>
          </cell>
          <cell r="P156" t="str">
            <v>SBZ0059</v>
          </cell>
          <cell r="Q156" t="str">
            <v>Calibrated</v>
          </cell>
          <cell r="R156" t="str">
            <v>X</v>
          </cell>
          <cell r="V156" t="str">
            <v>Bumbas Electric</v>
          </cell>
          <cell r="X156" t="str">
            <v xml:space="preserve">Climatic_10_180Air 180_1_FY2016 </v>
          </cell>
          <cell r="Z156" t="str">
            <v>Iulia Turi&amp;Cosmin Rodean</v>
          </cell>
          <cell r="AA156" t="str">
            <v>Simpac 1.1_V3</v>
          </cell>
          <cell r="AB156" t="str">
            <v>S!MPATI Version 2016</v>
          </cell>
        </row>
        <row r="157">
          <cell r="B157" t="str">
            <v>QLRELSBZ_0149</v>
          </cell>
          <cell r="C157" t="str">
            <v>Instrument of measurement and control</v>
          </cell>
          <cell r="D157" t="str">
            <v>Vibration</v>
          </cell>
          <cell r="E157" t="str">
            <v>PCB Piezoelectronics</v>
          </cell>
          <cell r="F157" t="str">
            <v>ICP accelerometer</v>
          </cell>
          <cell r="G157" t="str">
            <v>352C22</v>
          </cell>
          <cell r="H157" t="str">
            <v>LW203681</v>
          </cell>
          <cell r="I157" t="str">
            <v>N/A</v>
          </cell>
          <cell r="J157">
            <v>2016</v>
          </cell>
          <cell r="K157">
            <v>39802</v>
          </cell>
          <cell r="L157">
            <v>42506</v>
          </cell>
          <cell r="M157" t="str">
            <v>YES</v>
          </cell>
          <cell r="N157" t="str">
            <v>12 months</v>
          </cell>
          <cell r="O157">
            <v>44953</v>
          </cell>
          <cell r="P157" t="str">
            <v>SBZ0060</v>
          </cell>
          <cell r="Q157" t="str">
            <v>Calibrated</v>
          </cell>
          <cell r="R157" t="str">
            <v>X</v>
          </cell>
          <cell r="V157" t="str">
            <v>IABG</v>
          </cell>
          <cell r="Z157" t="str">
            <v>Daniel Isfanoi-Trif</v>
          </cell>
        </row>
        <row r="158">
          <cell r="B158" t="str">
            <v>QLRELSBZ_0150</v>
          </cell>
          <cell r="C158" t="str">
            <v>Instrument of measurement and control</v>
          </cell>
          <cell r="D158" t="str">
            <v>Vibration</v>
          </cell>
          <cell r="E158" t="str">
            <v>PCB Piezoelectronics</v>
          </cell>
          <cell r="F158" t="str">
            <v>ICP accelerometer</v>
          </cell>
          <cell r="G158" t="str">
            <v>352C22</v>
          </cell>
          <cell r="H158" t="str">
            <v>LW203682</v>
          </cell>
          <cell r="I158" t="str">
            <v>N/A</v>
          </cell>
          <cell r="J158">
            <v>2016</v>
          </cell>
          <cell r="K158">
            <v>39802</v>
          </cell>
          <cell r="L158">
            <v>42506</v>
          </cell>
          <cell r="M158" t="str">
            <v>YES</v>
          </cell>
          <cell r="N158" t="str">
            <v>12 months</v>
          </cell>
          <cell r="O158">
            <v>44953</v>
          </cell>
          <cell r="P158" t="str">
            <v>SBZ0061</v>
          </cell>
          <cell r="Q158" t="str">
            <v>Calibrated</v>
          </cell>
          <cell r="R158" t="str">
            <v>X</v>
          </cell>
          <cell r="V158" t="str">
            <v>IABG</v>
          </cell>
          <cell r="Z158" t="str">
            <v>Daniel Isfanoi-Trif</v>
          </cell>
        </row>
        <row r="159">
          <cell r="B159" t="str">
            <v>QLRELSBZ_0151</v>
          </cell>
          <cell r="C159" t="str">
            <v>Instrument of measurement and control</v>
          </cell>
          <cell r="D159" t="str">
            <v>Vibration</v>
          </cell>
          <cell r="E159" t="str">
            <v>PCB Piezoelectronics</v>
          </cell>
          <cell r="F159" t="str">
            <v>ICP accelerometer</v>
          </cell>
          <cell r="G159" t="str">
            <v>352C22</v>
          </cell>
          <cell r="H159" t="str">
            <v>LW203683</v>
          </cell>
          <cell r="I159" t="str">
            <v>N/A</v>
          </cell>
          <cell r="J159">
            <v>2016</v>
          </cell>
          <cell r="K159">
            <v>39802</v>
          </cell>
          <cell r="L159">
            <v>42506</v>
          </cell>
          <cell r="M159" t="str">
            <v>YES</v>
          </cell>
          <cell r="N159" t="str">
            <v>12 months</v>
          </cell>
          <cell r="O159">
            <v>44748</v>
          </cell>
          <cell r="P159" t="str">
            <v>SBZ0062</v>
          </cell>
          <cell r="Q159" t="str">
            <v>Sent for calibration</v>
          </cell>
          <cell r="R159" t="str">
            <v>X</v>
          </cell>
          <cell r="V159" t="str">
            <v>IABG</v>
          </cell>
          <cell r="Z159" t="str">
            <v>Daniel Isfanoi-Trif</v>
          </cell>
        </row>
        <row r="160">
          <cell r="B160" t="str">
            <v>QLRELSBZ_0152</v>
          </cell>
          <cell r="C160" t="str">
            <v xml:space="preserve">Instrument of measurement </v>
          </cell>
          <cell r="D160" t="str">
            <v>Electronic</v>
          </cell>
          <cell r="E160" t="str">
            <v>Testo</v>
          </cell>
          <cell r="F160" t="str">
            <v>Hygrometer</v>
          </cell>
          <cell r="G160" t="str">
            <v>Saveris H2D</v>
          </cell>
          <cell r="H160">
            <v>60558676</v>
          </cell>
          <cell r="I160" t="str">
            <v>N/A</v>
          </cell>
          <cell r="J160">
            <v>2016</v>
          </cell>
          <cell r="K160">
            <v>39803</v>
          </cell>
          <cell r="L160">
            <v>42506</v>
          </cell>
          <cell r="M160" t="str">
            <v>YES</v>
          </cell>
          <cell r="N160" t="str">
            <v>12 months</v>
          </cell>
          <cell r="O160">
            <v>44673</v>
          </cell>
          <cell r="P160" t="str">
            <v>SBZ0063</v>
          </cell>
          <cell r="Q160" t="str">
            <v>Sent for calibration</v>
          </cell>
          <cell r="V160" t="str">
            <v>Metromat</v>
          </cell>
          <cell r="X160" t="str">
            <v>Storage_Area_ 01</v>
          </cell>
          <cell r="Z160" t="str">
            <v>Gabriel Vasiloiu&amp;Catalin Stoican</v>
          </cell>
          <cell r="AA160" t="str">
            <v>Converter Saveris Base</v>
          </cell>
          <cell r="AB160" t="str">
            <v>Others</v>
          </cell>
        </row>
        <row r="161">
          <cell r="B161" t="str">
            <v>QLRELSBZ_0153</v>
          </cell>
          <cell r="C161" t="str">
            <v xml:space="preserve">Instrument of measurement </v>
          </cell>
          <cell r="D161" t="str">
            <v>Electronic</v>
          </cell>
          <cell r="E161" t="str">
            <v>Testo</v>
          </cell>
          <cell r="F161" t="str">
            <v>Hygrometer</v>
          </cell>
          <cell r="G161" t="str">
            <v>Saveris H2D</v>
          </cell>
          <cell r="H161">
            <v>60558685</v>
          </cell>
          <cell r="I161" t="str">
            <v>N/A</v>
          </cell>
          <cell r="J161">
            <v>2016</v>
          </cell>
          <cell r="K161">
            <v>39803</v>
          </cell>
          <cell r="L161">
            <v>42506</v>
          </cell>
          <cell r="M161" t="str">
            <v>YES</v>
          </cell>
          <cell r="N161" t="str">
            <v>12 months</v>
          </cell>
          <cell r="O161">
            <v>44673</v>
          </cell>
          <cell r="P161" t="str">
            <v>SBZ0064</v>
          </cell>
          <cell r="Q161" t="str">
            <v>Sent for calibration</v>
          </cell>
          <cell r="V161" t="str">
            <v>Metromat</v>
          </cell>
          <cell r="X161" t="str">
            <v>Vib_Area_01</v>
          </cell>
          <cell r="Z161" t="str">
            <v>Gabriel Vasiloiu&amp;Catalin Stoican</v>
          </cell>
          <cell r="AA161" t="str">
            <v>Converter Saveris Base</v>
          </cell>
          <cell r="AB161" t="str">
            <v>Others</v>
          </cell>
        </row>
        <row r="162">
          <cell r="B162" t="str">
            <v>QLRELSBZ_0154</v>
          </cell>
          <cell r="C162" t="str">
            <v>Auxiliaries</v>
          </cell>
          <cell r="D162" t="str">
            <v>Corrosion test equipment</v>
          </cell>
          <cell r="E162" t="str">
            <v>Baume</v>
          </cell>
          <cell r="F162" t="str">
            <v>Hydrometer</v>
          </cell>
          <cell r="G162" t="str">
            <v>0-70</v>
          </cell>
          <cell r="H162" t="str">
            <v>N/A</v>
          </cell>
          <cell r="I162" t="str">
            <v>N/A</v>
          </cell>
          <cell r="J162">
            <v>2016</v>
          </cell>
          <cell r="K162">
            <v>39803</v>
          </cell>
          <cell r="L162">
            <v>42476</v>
          </cell>
          <cell r="M162" t="str">
            <v>YES</v>
          </cell>
          <cell r="N162" t="str">
            <v>12 months</v>
          </cell>
          <cell r="O162" t="str">
            <v>Out of use</v>
          </cell>
          <cell r="P162" t="str">
            <v>SBZ0065</v>
          </cell>
          <cell r="Q162" t="str">
            <v>Out of use</v>
          </cell>
          <cell r="V162" t="str">
            <v>Metromat</v>
          </cell>
          <cell r="X162" t="str">
            <v>Salinity measurement</v>
          </cell>
          <cell r="Z162" t="str">
            <v>Traian Aanitei</v>
          </cell>
        </row>
        <row r="163">
          <cell r="B163" t="str">
            <v>QLRELSBZ_0155</v>
          </cell>
          <cell r="C163" t="str">
            <v>Auxiliaries</v>
          </cell>
          <cell r="D163" t="str">
            <v>Corrosion test equipment</v>
          </cell>
          <cell r="E163" t="str">
            <v>Baume</v>
          </cell>
          <cell r="F163" t="str">
            <v>Hydrometer</v>
          </cell>
          <cell r="G163" t="str">
            <v>0-70</v>
          </cell>
          <cell r="H163" t="str">
            <v>N/A</v>
          </cell>
          <cell r="I163" t="str">
            <v>N/A</v>
          </cell>
          <cell r="J163">
            <v>2016</v>
          </cell>
          <cell r="K163">
            <v>39803</v>
          </cell>
          <cell r="L163">
            <v>42476</v>
          </cell>
          <cell r="M163" t="str">
            <v>YES</v>
          </cell>
          <cell r="N163" t="str">
            <v>12 months</v>
          </cell>
          <cell r="O163" t="str">
            <v>Out of use</v>
          </cell>
          <cell r="P163" t="str">
            <v>SBZ0066</v>
          </cell>
          <cell r="Q163" t="str">
            <v>Out of use</v>
          </cell>
          <cell r="V163" t="str">
            <v>Metromat</v>
          </cell>
          <cell r="X163" t="str">
            <v>Salinity measurement</v>
          </cell>
          <cell r="Z163" t="str">
            <v>Traian Aanitei</v>
          </cell>
        </row>
        <row r="164">
          <cell r="B164" t="str">
            <v>QLRELSBZ_0156</v>
          </cell>
          <cell r="C164" t="str">
            <v>Auxiliaries</v>
          </cell>
          <cell r="D164" t="str">
            <v>Corrosion test equipment</v>
          </cell>
          <cell r="E164" t="str">
            <v>Nahita</v>
          </cell>
          <cell r="F164" t="str">
            <v>Magnetic heat shaker</v>
          </cell>
          <cell r="G164" t="str">
            <v>690-1</v>
          </cell>
          <cell r="H164">
            <v>50690010</v>
          </cell>
          <cell r="I164" t="str">
            <v>N/A</v>
          </cell>
          <cell r="J164">
            <v>2016</v>
          </cell>
          <cell r="K164">
            <v>39803</v>
          </cell>
          <cell r="L164">
            <v>42476</v>
          </cell>
          <cell r="M164" t="str">
            <v>NO</v>
          </cell>
          <cell r="N164" t="str">
            <v>N/A</v>
          </cell>
          <cell r="O164" t="str">
            <v>N/A</v>
          </cell>
          <cell r="P164" t="str">
            <v>N/A</v>
          </cell>
          <cell r="Q164" t="str">
            <v>N/A</v>
          </cell>
          <cell r="S164" t="str">
            <v>X</v>
          </cell>
          <cell r="V164" t="str">
            <v>N/A</v>
          </cell>
          <cell r="Z164" t="str">
            <v>Radu Gurghean</v>
          </cell>
        </row>
        <row r="165">
          <cell r="B165" t="str">
            <v>QLRELSBZ_0157</v>
          </cell>
          <cell r="C165" t="str">
            <v>Auxiliaries</v>
          </cell>
          <cell r="D165" t="str">
            <v>Corrosion test equipment</v>
          </cell>
          <cell r="E165" t="str">
            <v>Precisa</v>
          </cell>
          <cell r="F165" t="str">
            <v>Graduated tube</v>
          </cell>
          <cell r="G165" t="str">
            <v>1000ml</v>
          </cell>
          <cell r="H165" t="str">
            <v>V182</v>
          </cell>
          <cell r="I165" t="str">
            <v>N/A</v>
          </cell>
          <cell r="J165">
            <v>2016</v>
          </cell>
          <cell r="K165">
            <v>39803</v>
          </cell>
          <cell r="L165">
            <v>42476</v>
          </cell>
          <cell r="M165" t="str">
            <v>YES</v>
          </cell>
          <cell r="N165" t="str">
            <v>12 months</v>
          </cell>
          <cell r="O165">
            <v>44938</v>
          </cell>
          <cell r="P165" t="str">
            <v>SBZ0067</v>
          </cell>
          <cell r="Q165" t="str">
            <v>Calibrated</v>
          </cell>
          <cell r="R165" t="str">
            <v>X</v>
          </cell>
          <cell r="V165" t="str">
            <v>Metromat</v>
          </cell>
          <cell r="W165" t="str">
            <v>N/A</v>
          </cell>
          <cell r="X165" t="str">
            <v>N/A</v>
          </cell>
          <cell r="Z165" t="str">
            <v>Radu Gurghean</v>
          </cell>
        </row>
        <row r="166">
          <cell r="B166" t="str">
            <v>QLRELSBZ_0158</v>
          </cell>
          <cell r="C166" t="str">
            <v>Auxiliaries</v>
          </cell>
          <cell r="D166" t="str">
            <v>Corrosion test equipment</v>
          </cell>
          <cell r="E166" t="str">
            <v>Precisa</v>
          </cell>
          <cell r="F166" t="str">
            <v>Graduated tube</v>
          </cell>
          <cell r="G166" t="str">
            <v>1000ml</v>
          </cell>
          <cell r="H166" t="str">
            <v>V206</v>
          </cell>
          <cell r="I166" t="str">
            <v>N/A</v>
          </cell>
          <cell r="J166">
            <v>2016</v>
          </cell>
          <cell r="K166">
            <v>39803</v>
          </cell>
          <cell r="L166">
            <v>42476</v>
          </cell>
          <cell r="M166" t="str">
            <v>YES</v>
          </cell>
          <cell r="N166" t="str">
            <v>12 months</v>
          </cell>
          <cell r="O166">
            <v>44938</v>
          </cell>
          <cell r="P166" t="str">
            <v>SBZ0068</v>
          </cell>
          <cell r="Q166" t="str">
            <v>Calibrated</v>
          </cell>
          <cell r="R166" t="str">
            <v>X</v>
          </cell>
          <cell r="V166" t="str">
            <v>Metromat</v>
          </cell>
          <cell r="W166" t="str">
            <v>N/A</v>
          </cell>
          <cell r="X166" t="str">
            <v>N/A</v>
          </cell>
          <cell r="Z166" t="str">
            <v>Radu Gurghean</v>
          </cell>
        </row>
        <row r="167">
          <cell r="B167" t="str">
            <v>QLRELSBZ_0159</v>
          </cell>
          <cell r="C167" t="str">
            <v>Auxiliaries</v>
          </cell>
          <cell r="D167" t="str">
            <v>Corrosion test equipment</v>
          </cell>
          <cell r="E167" t="str">
            <v>Precisa</v>
          </cell>
          <cell r="F167" t="str">
            <v>Graduated tube</v>
          </cell>
          <cell r="G167" t="str">
            <v>1000ml</v>
          </cell>
          <cell r="H167" t="str">
            <v>V207</v>
          </cell>
          <cell r="I167" t="str">
            <v>N/A</v>
          </cell>
          <cell r="J167">
            <v>2016</v>
          </cell>
          <cell r="K167">
            <v>39803</v>
          </cell>
          <cell r="L167">
            <v>42476</v>
          </cell>
          <cell r="M167" t="str">
            <v>YES</v>
          </cell>
          <cell r="N167" t="str">
            <v>12 months</v>
          </cell>
          <cell r="O167">
            <v>44938</v>
          </cell>
          <cell r="P167" t="str">
            <v>SBZ0069</v>
          </cell>
          <cell r="Q167" t="str">
            <v>Calibrated</v>
          </cell>
          <cell r="R167" t="str">
            <v>X</v>
          </cell>
          <cell r="V167" t="str">
            <v>Metromat</v>
          </cell>
          <cell r="W167" t="str">
            <v>N/A</v>
          </cell>
          <cell r="X167" t="str">
            <v>N/A</v>
          </cell>
          <cell r="Z167" t="str">
            <v>Radu Gurghean</v>
          </cell>
        </row>
        <row r="168">
          <cell r="B168" t="str">
            <v>QLRELSBZ_0160</v>
          </cell>
          <cell r="C168" t="str">
            <v>Auxiliaries</v>
          </cell>
          <cell r="D168" t="str">
            <v>Corrosion test equipment</v>
          </cell>
          <cell r="E168" t="str">
            <v>Precisa</v>
          </cell>
          <cell r="F168" t="str">
            <v>Graduated tube</v>
          </cell>
          <cell r="G168" t="str">
            <v>250ml</v>
          </cell>
          <cell r="H168" t="str">
            <v>V184</v>
          </cell>
          <cell r="I168" t="str">
            <v>N/A</v>
          </cell>
          <cell r="J168">
            <v>2016</v>
          </cell>
          <cell r="K168">
            <v>39803</v>
          </cell>
          <cell r="L168">
            <v>42476</v>
          </cell>
          <cell r="M168" t="str">
            <v>YES</v>
          </cell>
          <cell r="N168" t="str">
            <v>12 months</v>
          </cell>
          <cell r="O168">
            <v>44938</v>
          </cell>
          <cell r="P168" t="str">
            <v>SBZ0070</v>
          </cell>
          <cell r="Q168" t="str">
            <v>Calibrated</v>
          </cell>
          <cell r="R168" t="str">
            <v>X</v>
          </cell>
          <cell r="V168" t="str">
            <v>Metromat</v>
          </cell>
          <cell r="W168" t="str">
            <v>N/A</v>
          </cell>
          <cell r="X168" t="str">
            <v>N/A</v>
          </cell>
          <cell r="Z168" t="str">
            <v>Radu Gurghean</v>
          </cell>
        </row>
        <row r="169">
          <cell r="B169" t="str">
            <v>QLRELSBZ_0161</v>
          </cell>
          <cell r="C169" t="str">
            <v>Auxiliaries</v>
          </cell>
          <cell r="D169" t="str">
            <v>Corrosion test equipment</v>
          </cell>
          <cell r="E169" t="str">
            <v>Precisa</v>
          </cell>
          <cell r="F169" t="str">
            <v>Graduated tube</v>
          </cell>
          <cell r="G169" t="str">
            <v>250ml</v>
          </cell>
          <cell r="H169" t="str">
            <v>V185</v>
          </cell>
          <cell r="I169" t="str">
            <v>N/A</v>
          </cell>
          <cell r="J169">
            <v>2016</v>
          </cell>
          <cell r="K169">
            <v>39803</v>
          </cell>
          <cell r="L169">
            <v>42476</v>
          </cell>
          <cell r="M169" t="str">
            <v>YES</v>
          </cell>
          <cell r="N169" t="str">
            <v>12 months</v>
          </cell>
          <cell r="O169">
            <v>44938</v>
          </cell>
          <cell r="P169" t="str">
            <v>SBZ0071</v>
          </cell>
          <cell r="Q169" t="str">
            <v>Calibrated</v>
          </cell>
          <cell r="R169" t="str">
            <v>X</v>
          </cell>
          <cell r="V169" t="str">
            <v>Metromat</v>
          </cell>
          <cell r="W169" t="str">
            <v>N/A</v>
          </cell>
          <cell r="X169" t="str">
            <v>N/A</v>
          </cell>
          <cell r="Z169" t="str">
            <v>Radu Gurghean</v>
          </cell>
        </row>
        <row r="170">
          <cell r="B170" t="str">
            <v>QLRELSBZ_0162</v>
          </cell>
          <cell r="C170" t="str">
            <v>Auxiliaries</v>
          </cell>
          <cell r="D170" t="str">
            <v>Corrosion test equipment</v>
          </cell>
          <cell r="E170" t="str">
            <v>Precisa</v>
          </cell>
          <cell r="F170" t="str">
            <v>Graduated tube</v>
          </cell>
          <cell r="G170" t="str">
            <v>250ml</v>
          </cell>
          <cell r="H170" t="str">
            <v>V186</v>
          </cell>
          <cell r="I170" t="str">
            <v>N/A</v>
          </cell>
          <cell r="J170">
            <v>2016</v>
          </cell>
          <cell r="K170">
            <v>39803</v>
          </cell>
          <cell r="L170">
            <v>42476</v>
          </cell>
          <cell r="M170" t="str">
            <v>YES</v>
          </cell>
          <cell r="N170" t="str">
            <v>12 months</v>
          </cell>
          <cell r="O170">
            <v>44938</v>
          </cell>
          <cell r="P170" t="str">
            <v>SBZ0072</v>
          </cell>
          <cell r="Q170" t="str">
            <v>Calibrated</v>
          </cell>
          <cell r="R170" t="str">
            <v>X</v>
          </cell>
          <cell r="V170" t="str">
            <v>Metromat</v>
          </cell>
          <cell r="W170" t="str">
            <v>N/A</v>
          </cell>
          <cell r="X170" t="str">
            <v>N/A</v>
          </cell>
          <cell r="Z170" t="str">
            <v>Radu Gurghean</v>
          </cell>
        </row>
        <row r="171">
          <cell r="B171" t="str">
            <v>QLRELSBZ_0163</v>
          </cell>
          <cell r="C171" t="str">
            <v>Instrument of measurement and control</v>
          </cell>
          <cell r="D171" t="str">
            <v>Dust test equipment</v>
          </cell>
          <cell r="E171" t="str">
            <v>F&amp;F</v>
          </cell>
          <cell r="F171" t="str">
            <v>Countdown timer</v>
          </cell>
          <cell r="G171" t="str">
            <v>STP-541.2</v>
          </cell>
          <cell r="H171" t="str">
            <v>M160150</v>
          </cell>
          <cell r="I171" t="str">
            <v>N/A</v>
          </cell>
          <cell r="J171">
            <v>2016</v>
          </cell>
          <cell r="K171">
            <v>39802</v>
          </cell>
          <cell r="L171">
            <v>42476</v>
          </cell>
          <cell r="M171" t="str">
            <v>YES</v>
          </cell>
          <cell r="N171" t="str">
            <v>12 months</v>
          </cell>
          <cell r="O171">
            <v>44940</v>
          </cell>
          <cell r="P171" t="str">
            <v>SBZ0073</v>
          </cell>
          <cell r="Q171" t="str">
            <v>Calibrated</v>
          </cell>
          <cell r="R171" t="str">
            <v>X</v>
          </cell>
          <cell r="V171" t="str">
            <v>Metromat</v>
          </cell>
          <cell r="W171" t="str">
            <v>N/A</v>
          </cell>
          <cell r="X171" t="str">
            <v>Forms updated: 2022</v>
          </cell>
          <cell r="Z171" t="str">
            <v>Ianc Radu</v>
          </cell>
          <cell r="AD171" t="str">
            <v>t1 (on) 5, 6, 90, 600, 900, 3600s
t2 (off) 1195 s
t3 (on) 5, 6, 90, 600, 900, 3600s
t4 (off) 1195 s</v>
          </cell>
        </row>
        <row r="172">
          <cell r="B172" t="str">
            <v>QLRELSBZ_0164</v>
          </cell>
          <cell r="C172" t="str">
            <v>Chamber</v>
          </cell>
          <cell r="D172" t="str">
            <v>Corrosion Test Equipment</v>
          </cell>
          <cell r="E172" t="str">
            <v>Voetsch</v>
          </cell>
          <cell r="F172" t="str">
            <v>Salt Spray Chamber</v>
          </cell>
          <cell r="G172" t="str">
            <v>VSC 1000</v>
          </cell>
          <cell r="H172">
            <v>59566216250010</v>
          </cell>
          <cell r="I172" t="str">
            <v>60022199</v>
          </cell>
          <cell r="J172">
            <v>2016</v>
          </cell>
          <cell r="K172">
            <v>39803</v>
          </cell>
          <cell r="L172">
            <v>42512</v>
          </cell>
          <cell r="M172" t="str">
            <v>YES</v>
          </cell>
          <cell r="N172" t="str">
            <v>12 months</v>
          </cell>
          <cell r="O172">
            <v>44734</v>
          </cell>
          <cell r="P172" t="str">
            <v>SBZ0074</v>
          </cell>
          <cell r="Q172" t="str">
            <v>Wait for calibration</v>
          </cell>
          <cell r="R172" t="str">
            <v>X</v>
          </cell>
          <cell r="V172" t="str">
            <v>Bumbas Electric</v>
          </cell>
          <cell r="X172" t="str">
            <v>Salt_02  (with humidity)</v>
          </cell>
          <cell r="Z172" t="str">
            <v>Radu Gurghean</v>
          </cell>
          <cell r="AA172" t="str">
            <v>Simpac 2.8</v>
          </cell>
          <cell r="AB172" t="str">
            <v>S!MPATI Version 2016</v>
          </cell>
        </row>
        <row r="173">
          <cell r="B173" t="str">
            <v>QLRELSBZ_0165</v>
          </cell>
          <cell r="C173" t="str">
            <v>Chamber</v>
          </cell>
          <cell r="D173" t="str">
            <v xml:space="preserve"> Temperature</v>
          </cell>
          <cell r="E173" t="str">
            <v>Voetsch</v>
          </cell>
          <cell r="F173" t="str">
            <v>Temperature system-Thermal Shock</v>
          </cell>
          <cell r="G173" t="str">
            <v xml:space="preserve"> VT3 7030 S2</v>
          </cell>
          <cell r="H173">
            <v>58566216220010</v>
          </cell>
          <cell r="I173" t="str">
            <v>60021986</v>
          </cell>
          <cell r="J173">
            <v>2016</v>
          </cell>
          <cell r="K173">
            <v>39803</v>
          </cell>
          <cell r="L173">
            <v>42520</v>
          </cell>
          <cell r="M173" t="str">
            <v>YES</v>
          </cell>
          <cell r="N173" t="str">
            <v>12 months</v>
          </cell>
          <cell r="O173">
            <v>45016</v>
          </cell>
          <cell r="P173" t="str">
            <v>SBZ0075</v>
          </cell>
          <cell r="Q173" t="str">
            <v>Calibrated</v>
          </cell>
          <cell r="R173" t="str">
            <v>X</v>
          </cell>
          <cell r="V173" t="str">
            <v>Bumbas Electric</v>
          </cell>
          <cell r="X173" t="str">
            <v>TS_04_300L</v>
          </cell>
          <cell r="Z173" t="str">
            <v>Iulia Turi&amp;Cosmin Rodean</v>
          </cell>
          <cell r="AA173" t="str">
            <v>Simpac 1.1_V4</v>
          </cell>
          <cell r="AB173" t="str">
            <v>S!MPATI Version 2016</v>
          </cell>
        </row>
        <row r="174">
          <cell r="B174" t="str">
            <v>QLRELSBZ_0166</v>
          </cell>
          <cell r="C174" t="str">
            <v>Instrument of measurement</v>
          </cell>
          <cell r="D174" t="str">
            <v>Electronic</v>
          </cell>
          <cell r="E174" t="str">
            <v>RS</v>
          </cell>
          <cell r="F174" t="str">
            <v xml:space="preserve">Stopwatch </v>
          </cell>
          <cell r="G174" t="str">
            <v>891-9889</v>
          </cell>
          <cell r="H174" t="str">
            <v>M160140</v>
          </cell>
          <cell r="I174" t="str">
            <v>N/A</v>
          </cell>
          <cell r="J174">
            <v>2016</v>
          </cell>
          <cell r="K174">
            <v>39803</v>
          </cell>
          <cell r="L174">
            <v>42523</v>
          </cell>
          <cell r="M174" t="str">
            <v>YES</v>
          </cell>
          <cell r="N174" t="str">
            <v>12 months</v>
          </cell>
          <cell r="O174">
            <v>44959</v>
          </cell>
          <cell r="P174" t="str">
            <v>SBZ0077</v>
          </cell>
          <cell r="Q174" t="str">
            <v>Calibrated</v>
          </cell>
          <cell r="V174" t="str">
            <v>Metromat</v>
          </cell>
          <cell r="X174" t="str">
            <v>Forms updated: 2022</v>
          </cell>
          <cell r="Y174" t="str">
            <v>Q1 calibration</v>
          </cell>
          <cell r="Z174" t="str">
            <v>Ianc Radu</v>
          </cell>
          <cell r="AD174" t="str">
            <v>5, 6, 150, 600, 1800, 3600 s</v>
          </cell>
        </row>
        <row r="175">
          <cell r="B175" t="str">
            <v>QLRELSBZ_0167</v>
          </cell>
          <cell r="C175" t="str">
            <v>Auxiliaries</v>
          </cell>
          <cell r="D175" t="str">
            <v>Vibration</v>
          </cell>
          <cell r="E175" t="str">
            <v>Kaeser</v>
          </cell>
          <cell r="F175" t="str">
            <v>Membrane dryer</v>
          </cell>
          <cell r="G175" t="str">
            <v>KMM4</v>
          </cell>
          <cell r="H175">
            <v>1193</v>
          </cell>
          <cell r="I175">
            <v>65004232</v>
          </cell>
          <cell r="J175">
            <v>2015</v>
          </cell>
          <cell r="K175">
            <v>39802</v>
          </cell>
          <cell r="L175">
            <v>42327</v>
          </cell>
          <cell r="M175" t="str">
            <v>NO</v>
          </cell>
          <cell r="N175" t="str">
            <v>N/A</v>
          </cell>
          <cell r="O175" t="str">
            <v>N/A</v>
          </cell>
          <cell r="P175" t="str">
            <v>N/A</v>
          </cell>
          <cell r="Q175" t="str">
            <v>N/A</v>
          </cell>
          <cell r="S175" t="str">
            <v>X</v>
          </cell>
          <cell r="V175" t="str">
            <v>N/A</v>
          </cell>
          <cell r="Z175" t="str">
            <v>Daniel Isfanoi-Trif</v>
          </cell>
        </row>
        <row r="176">
          <cell r="B176" t="str">
            <v>QLRELSBZ_0168</v>
          </cell>
          <cell r="C176" t="str">
            <v>Instrument of measurement</v>
          </cell>
          <cell r="D176" t="str">
            <v>Mechanic</v>
          </cell>
          <cell r="E176" t="str">
            <v>MP</v>
          </cell>
          <cell r="F176" t="str">
            <v>Metal meter</v>
          </cell>
          <cell r="G176">
            <v>574519</v>
          </cell>
          <cell r="H176">
            <v>151228</v>
          </cell>
          <cell r="I176" t="str">
            <v>N/A</v>
          </cell>
          <cell r="J176">
            <v>2016</v>
          </cell>
          <cell r="K176">
            <v>39802</v>
          </cell>
          <cell r="L176">
            <v>42531</v>
          </cell>
          <cell r="M176" t="str">
            <v>YES</v>
          </cell>
          <cell r="N176" t="str">
            <v>12 months</v>
          </cell>
          <cell r="O176" t="str">
            <v>Damaged equipment</v>
          </cell>
          <cell r="P176" t="str">
            <v>SBZ0079</v>
          </cell>
          <cell r="Q176" t="str">
            <v>Damaged equipment</v>
          </cell>
          <cell r="V176" t="str">
            <v>Metromat</v>
          </cell>
          <cell r="X176" t="str">
            <v>0-5m</v>
          </cell>
          <cell r="Y176" t="str">
            <v>due to rust marks, equipment is out of use</v>
          </cell>
          <cell r="Z176" t="str">
            <v>Traian Aanitei</v>
          </cell>
          <cell r="AB176" t="str">
            <v>Q2</v>
          </cell>
        </row>
        <row r="177">
          <cell r="B177" t="str">
            <v>QLRELSBZ_0169</v>
          </cell>
          <cell r="C177" t="str">
            <v>Instrument of measurement</v>
          </cell>
          <cell r="D177" t="str">
            <v>Mechanic</v>
          </cell>
          <cell r="E177" t="str">
            <v>MP</v>
          </cell>
          <cell r="F177" t="str">
            <v>Metal meter</v>
          </cell>
          <cell r="G177">
            <v>574519</v>
          </cell>
          <cell r="H177">
            <v>151197</v>
          </cell>
          <cell r="I177" t="str">
            <v>N/A</v>
          </cell>
          <cell r="J177">
            <v>2016</v>
          </cell>
          <cell r="K177">
            <v>39802</v>
          </cell>
          <cell r="L177">
            <v>42531</v>
          </cell>
          <cell r="M177" t="str">
            <v>YES</v>
          </cell>
          <cell r="N177" t="str">
            <v>12 months</v>
          </cell>
          <cell r="O177" t="str">
            <v>Damaged equipment</v>
          </cell>
          <cell r="P177" t="str">
            <v>SBZ0080</v>
          </cell>
          <cell r="Q177" t="str">
            <v>Damaged equipment</v>
          </cell>
          <cell r="V177" t="str">
            <v>Metromat</v>
          </cell>
          <cell r="X177" t="str">
            <v>0-5m</v>
          </cell>
          <cell r="Z177" t="str">
            <v>Traian Aanitei</v>
          </cell>
        </row>
        <row r="178">
          <cell r="B178" t="str">
            <v>QLRELSBZ_0170</v>
          </cell>
          <cell r="C178" t="str">
            <v>Instrument of measurement and control</v>
          </cell>
          <cell r="D178" t="str">
            <v>Vibration</v>
          </cell>
          <cell r="E178" t="str">
            <v>PCB Piezoelectronics</v>
          </cell>
          <cell r="F178" t="str">
            <v>Triaxial ICP Accelerometer</v>
          </cell>
          <cell r="G178" t="str">
            <v>HT356A02</v>
          </cell>
          <cell r="H178">
            <v>199811</v>
          </cell>
          <cell r="I178">
            <v>60022770</v>
          </cell>
          <cell r="J178">
            <v>2016</v>
          </cell>
          <cell r="K178">
            <v>39802</v>
          </cell>
          <cell r="L178">
            <v>42522</v>
          </cell>
          <cell r="M178" t="str">
            <v>YES</v>
          </cell>
          <cell r="N178" t="str">
            <v>12 months</v>
          </cell>
          <cell r="O178">
            <v>44581</v>
          </cell>
          <cell r="P178" t="str">
            <v>SBZ0081</v>
          </cell>
          <cell r="Q178" t="str">
            <v>Sent for calibration</v>
          </cell>
          <cell r="R178" t="str">
            <v>X</v>
          </cell>
          <cell r="V178" t="str">
            <v>IABG</v>
          </cell>
          <cell r="W178" t="str">
            <v>YES</v>
          </cell>
          <cell r="X178" t="str">
            <v>Triaxial</v>
          </cell>
          <cell r="Y178" t="str">
            <v>Sent to Iasi</v>
          </cell>
          <cell r="Z178" t="str">
            <v>Traian Aanitei</v>
          </cell>
          <cell r="AB178" t="str">
            <v>Q4</v>
          </cell>
        </row>
        <row r="179">
          <cell r="B179" t="str">
            <v>QLRELSBZ_0171</v>
          </cell>
          <cell r="C179" t="str">
            <v>Auxiliaries</v>
          </cell>
          <cell r="D179" t="str">
            <v>Corrosion test equipment</v>
          </cell>
          <cell r="E179" t="str">
            <v>WTW</v>
          </cell>
          <cell r="F179" t="str">
            <v>Salinity and conductivity probe</v>
          </cell>
          <cell r="G179" t="str">
            <v>Tetracon325</v>
          </cell>
          <cell r="H179">
            <v>16200087</v>
          </cell>
          <cell r="I179" t="str">
            <v>N/A</v>
          </cell>
          <cell r="J179">
            <v>2016</v>
          </cell>
          <cell r="K179">
            <v>38903</v>
          </cell>
          <cell r="L179">
            <v>42522</v>
          </cell>
          <cell r="M179" t="str">
            <v>NO</v>
          </cell>
          <cell r="N179" t="str">
            <v>N/A</v>
          </cell>
          <cell r="O179" t="str">
            <v>Out of use</v>
          </cell>
          <cell r="P179" t="str">
            <v>N/A</v>
          </cell>
          <cell r="Q179" t="str">
            <v>Out of use</v>
          </cell>
          <cell r="V179" t="str">
            <v>N/A</v>
          </cell>
          <cell r="W179" t="str">
            <v>YES</v>
          </cell>
          <cell r="Z179" t="str">
            <v>Traian Aanitei</v>
          </cell>
        </row>
        <row r="180">
          <cell r="B180" t="str">
            <v>QLRELSBZ_0172</v>
          </cell>
          <cell r="C180" t="str">
            <v>Instrument of control</v>
          </cell>
          <cell r="D180" t="str">
            <v>Electrical and electronics</v>
          </cell>
          <cell r="E180" t="str">
            <v>GMC-I Messtechnik GMBH</v>
          </cell>
          <cell r="F180" t="str">
            <v>Power supply</v>
          </cell>
          <cell r="G180" t="str">
            <v>SYSKON P800</v>
          </cell>
          <cell r="H180" t="str">
            <v>AF5450130002</v>
          </cell>
          <cell r="I180">
            <v>60022228</v>
          </cell>
          <cell r="J180">
            <v>2016</v>
          </cell>
          <cell r="K180">
            <v>39803</v>
          </cell>
          <cell r="L180">
            <v>42522</v>
          </cell>
          <cell r="M180" t="str">
            <v>NO</v>
          </cell>
          <cell r="N180" t="str">
            <v>12 months</v>
          </cell>
          <cell r="O180" t="str">
            <v>N/A</v>
          </cell>
          <cell r="P180" t="str">
            <v>SBZ0082</v>
          </cell>
          <cell r="Q180" t="str">
            <v>N/A</v>
          </cell>
          <cell r="S180" t="str">
            <v>X</v>
          </cell>
          <cell r="V180" t="str">
            <v>N/A</v>
          </cell>
          <cell r="W180" t="str">
            <v>YES</v>
          </cell>
          <cell r="X180" t="str">
            <v>Informative blue label</v>
          </cell>
          <cell r="Z180" t="str">
            <v>Nicolae Socolescu</v>
          </cell>
        </row>
        <row r="181">
          <cell r="B181" t="str">
            <v>QLRELSBZ_0173</v>
          </cell>
          <cell r="C181" t="str">
            <v>Instrument of control</v>
          </cell>
          <cell r="D181" t="str">
            <v>Electrical and electronics</v>
          </cell>
          <cell r="E181" t="str">
            <v>Toellner</v>
          </cell>
          <cell r="F181" t="str">
            <v>Power supply</v>
          </cell>
          <cell r="G181" t="str">
            <v>TOE 8951-40</v>
          </cell>
          <cell r="H181">
            <v>86455</v>
          </cell>
          <cell r="I181">
            <v>60022504</v>
          </cell>
          <cell r="J181">
            <v>2015</v>
          </cell>
          <cell r="K181">
            <v>39803</v>
          </cell>
          <cell r="L181">
            <v>42522</v>
          </cell>
          <cell r="M181" t="str">
            <v>NO</v>
          </cell>
          <cell r="N181" t="str">
            <v>N/A</v>
          </cell>
          <cell r="O181" t="str">
            <v>N/A</v>
          </cell>
          <cell r="P181" t="str">
            <v>N/A</v>
          </cell>
          <cell r="Q181" t="str">
            <v>N/A</v>
          </cell>
          <cell r="S181" t="str">
            <v>X</v>
          </cell>
          <cell r="V181" t="str">
            <v>N/A</v>
          </cell>
          <cell r="Z181" t="str">
            <v>Nicolae Socolescu</v>
          </cell>
        </row>
        <row r="182">
          <cell r="B182" t="str">
            <v>QLRELSBZ_0174</v>
          </cell>
          <cell r="C182" t="str">
            <v>Instrument of control</v>
          </cell>
          <cell r="D182" t="str">
            <v>Electrical and electronics</v>
          </cell>
          <cell r="E182" t="str">
            <v>Toellner</v>
          </cell>
          <cell r="F182" t="str">
            <v>Power supply</v>
          </cell>
          <cell r="G182" t="str">
            <v>TOE 8952-40</v>
          </cell>
          <cell r="H182">
            <v>86456</v>
          </cell>
          <cell r="I182">
            <v>60022437</v>
          </cell>
          <cell r="J182">
            <v>2016</v>
          </cell>
          <cell r="K182">
            <v>39803</v>
          </cell>
          <cell r="L182">
            <v>42522</v>
          </cell>
          <cell r="M182" t="str">
            <v>NO</v>
          </cell>
          <cell r="N182" t="str">
            <v>N/A</v>
          </cell>
          <cell r="O182" t="str">
            <v>N/A</v>
          </cell>
          <cell r="P182" t="str">
            <v>N/A</v>
          </cell>
          <cell r="Q182" t="str">
            <v>N/A</v>
          </cell>
          <cell r="S182" t="str">
            <v>X</v>
          </cell>
          <cell r="V182" t="str">
            <v>N/A</v>
          </cell>
          <cell r="Z182" t="str">
            <v>Nicolae Socolescu</v>
          </cell>
        </row>
        <row r="183">
          <cell r="B183" t="str">
            <v>QLRELSBZ_0175</v>
          </cell>
          <cell r="C183" t="str">
            <v>Instrument of control</v>
          </cell>
          <cell r="D183" t="str">
            <v>Electrical and electronics</v>
          </cell>
          <cell r="E183" t="str">
            <v>Keysight Technologies</v>
          </cell>
          <cell r="F183" t="str">
            <v>20-Channel Armature Multiplexer</v>
          </cell>
          <cell r="G183" t="str">
            <v>34901A</v>
          </cell>
          <cell r="H183" t="str">
            <v>MY41228051</v>
          </cell>
          <cell r="I183">
            <v>60022311</v>
          </cell>
          <cell r="J183">
            <v>2016</v>
          </cell>
          <cell r="K183">
            <v>39803</v>
          </cell>
          <cell r="L183">
            <v>42522</v>
          </cell>
          <cell r="M183" t="str">
            <v>YES</v>
          </cell>
          <cell r="N183" t="str">
            <v>12 months</v>
          </cell>
          <cell r="O183">
            <v>44600</v>
          </cell>
          <cell r="P183" t="str">
            <v>SBZ0083</v>
          </cell>
          <cell r="Q183" t="str">
            <v>Sent for calibration</v>
          </cell>
          <cell r="R183" t="str">
            <v>X</v>
          </cell>
          <cell r="X183" t="str">
            <v>Data acquisition 2</v>
          </cell>
          <cell r="Z183" t="str">
            <v>Nicolae Socolescu</v>
          </cell>
        </row>
        <row r="184">
          <cell r="B184" t="str">
            <v>QLRELSBZ_0176</v>
          </cell>
          <cell r="C184" t="str">
            <v>Instrument of control</v>
          </cell>
          <cell r="D184" t="str">
            <v>Electrical and electronics</v>
          </cell>
          <cell r="E184" t="str">
            <v>Keysight Technologies</v>
          </cell>
          <cell r="F184" t="str">
            <v>20-Channel Armature Multiplexer</v>
          </cell>
          <cell r="G184" t="str">
            <v>34901A</v>
          </cell>
          <cell r="H184" t="str">
            <v>MY41228363</v>
          </cell>
          <cell r="I184">
            <v>60022312</v>
          </cell>
          <cell r="J184">
            <v>2016</v>
          </cell>
          <cell r="K184">
            <v>39803</v>
          </cell>
          <cell r="L184">
            <v>42522</v>
          </cell>
          <cell r="M184" t="str">
            <v>YES</v>
          </cell>
          <cell r="N184" t="str">
            <v>12 months</v>
          </cell>
          <cell r="O184">
            <v>44600</v>
          </cell>
          <cell r="P184" t="str">
            <v>SBZ0084</v>
          </cell>
          <cell r="Q184" t="str">
            <v>Sent for calibration</v>
          </cell>
          <cell r="R184" t="str">
            <v>X</v>
          </cell>
          <cell r="V184" t="str">
            <v>Metromat</v>
          </cell>
          <cell r="X184" t="str">
            <v>Data acquisition 1</v>
          </cell>
          <cell r="Z184" t="str">
            <v>Nicolae Socolescu</v>
          </cell>
        </row>
        <row r="185">
          <cell r="B185" t="str">
            <v>QLRELSBZ_0177</v>
          </cell>
          <cell r="C185" t="str">
            <v>Instrument of control</v>
          </cell>
          <cell r="D185" t="str">
            <v>Electrical and electronics</v>
          </cell>
          <cell r="E185" t="str">
            <v>Keysight Technologies</v>
          </cell>
          <cell r="F185" t="str">
            <v>LXI Data Acquisition / Switch Unit</v>
          </cell>
          <cell r="G185" t="str">
            <v>34972A</v>
          </cell>
          <cell r="H185" t="str">
            <v>MY49027448</v>
          </cell>
          <cell r="I185">
            <v>60022311</v>
          </cell>
          <cell r="J185">
            <v>2016</v>
          </cell>
          <cell r="K185">
            <v>39803</v>
          </cell>
          <cell r="L185">
            <v>42522</v>
          </cell>
          <cell r="M185" t="str">
            <v>YES</v>
          </cell>
          <cell r="N185" t="str">
            <v>12 months</v>
          </cell>
          <cell r="O185">
            <v>44938</v>
          </cell>
          <cell r="P185" t="str">
            <v>SBZ0102</v>
          </cell>
          <cell r="Q185" t="str">
            <v>Calibrated</v>
          </cell>
          <cell r="R185" t="str">
            <v>X</v>
          </cell>
          <cell r="V185" t="str">
            <v>Metromat</v>
          </cell>
          <cell r="X185" t="str">
            <v>Data acquisition 2</v>
          </cell>
          <cell r="Z185" t="str">
            <v>Nicolae Socolescu</v>
          </cell>
        </row>
        <row r="186">
          <cell r="B186" t="str">
            <v>QLRELSBZ_0178</v>
          </cell>
          <cell r="C186" t="str">
            <v>Instrument of control</v>
          </cell>
          <cell r="D186" t="str">
            <v>Electrical and electronics</v>
          </cell>
          <cell r="E186" t="str">
            <v>Keysight Technologies</v>
          </cell>
          <cell r="F186" t="str">
            <v>LXI Data Acquisition / Switch Unit</v>
          </cell>
          <cell r="G186" t="str">
            <v>34972A</v>
          </cell>
          <cell r="H186" t="str">
            <v>MY49026907</v>
          </cell>
          <cell r="I186">
            <v>60022312</v>
          </cell>
          <cell r="J186">
            <v>2016</v>
          </cell>
          <cell r="K186">
            <v>39803</v>
          </cell>
          <cell r="L186">
            <v>42522</v>
          </cell>
          <cell r="M186" t="str">
            <v>YES</v>
          </cell>
          <cell r="N186" t="str">
            <v>12 months</v>
          </cell>
          <cell r="O186">
            <v>44497</v>
          </cell>
          <cell r="P186" t="str">
            <v>SBZ0151</v>
          </cell>
          <cell r="Q186" t="str">
            <v>Sent for calibration</v>
          </cell>
          <cell r="V186" t="str">
            <v>Metromat</v>
          </cell>
          <cell r="X186" t="str">
            <v>Data acquisition 1</v>
          </cell>
          <cell r="Z186" t="str">
            <v>Nicolae Socolescu</v>
          </cell>
        </row>
        <row r="187">
          <cell r="B187" t="str">
            <v>QLRELSBZ_0179</v>
          </cell>
          <cell r="C187" t="str">
            <v>Instrument of measurement</v>
          </cell>
          <cell r="D187" t="str">
            <v>Electronic</v>
          </cell>
          <cell r="E187" t="str">
            <v>Ahlborn</v>
          </cell>
          <cell r="F187" t="str">
            <v>Ahlborn Data Logger</v>
          </cell>
          <cell r="G187" t="str">
            <v>A4390-2</v>
          </cell>
          <cell r="H187" t="str">
            <v>S16060027</v>
          </cell>
          <cell r="I187" t="str">
            <v>N/A</v>
          </cell>
          <cell r="J187">
            <v>2016</v>
          </cell>
          <cell r="K187">
            <v>39803</v>
          </cell>
          <cell r="L187">
            <v>42552</v>
          </cell>
          <cell r="M187" t="str">
            <v>YES</v>
          </cell>
          <cell r="N187" t="str">
            <v>12 months</v>
          </cell>
          <cell r="O187" t="str">
            <v>Out of use</v>
          </cell>
          <cell r="P187" t="str">
            <v>SBZ0085</v>
          </cell>
          <cell r="Q187" t="str">
            <v>Out of use</v>
          </cell>
          <cell r="S187" t="str">
            <v>X</v>
          </cell>
          <cell r="V187" t="str">
            <v>Bumbas Electric</v>
          </cell>
          <cell r="X187" t="str">
            <v>Ahlborn set 1</v>
          </cell>
          <cell r="Y187" t="str">
            <v>ex.Climatic_09_GS2 340_2_FY2016  replaced with back-up climatic logger QLRELSBZ_0261</v>
          </cell>
          <cell r="Z187" t="str">
            <v>Traian Aanitei</v>
          </cell>
          <cell r="AA187" t="str">
            <v>AMR WinControl Version 7.5.6.0</v>
          </cell>
          <cell r="AB187" t="str">
            <v>Ahlborn software</v>
          </cell>
        </row>
        <row r="188">
          <cell r="B188" t="str">
            <v>QLRELSBZ_0180</v>
          </cell>
          <cell r="C188" t="str">
            <v>Instrument of measurement</v>
          </cell>
          <cell r="D188" t="str">
            <v>Electronic</v>
          </cell>
          <cell r="E188" t="str">
            <v>Ahlborn</v>
          </cell>
          <cell r="F188" t="str">
            <v>Ahlborn Data Logger</v>
          </cell>
          <cell r="G188" t="str">
            <v>A4390-2</v>
          </cell>
          <cell r="H188" t="str">
            <v>S16060028</v>
          </cell>
          <cell r="I188" t="str">
            <v>N/A</v>
          </cell>
          <cell r="J188">
            <v>2016</v>
          </cell>
          <cell r="K188">
            <v>39803</v>
          </cell>
          <cell r="L188">
            <v>42553</v>
          </cell>
          <cell r="M188" t="str">
            <v>YES</v>
          </cell>
          <cell r="N188" t="str">
            <v>12 months</v>
          </cell>
          <cell r="O188">
            <v>45016</v>
          </cell>
          <cell r="P188" t="str">
            <v>SBZ0086</v>
          </cell>
          <cell r="Q188" t="str">
            <v>Calibrated</v>
          </cell>
          <cell r="V188" t="str">
            <v>Bumbas Electric</v>
          </cell>
          <cell r="X188" t="str">
            <v xml:space="preserve">Climatic_10_180Air 180_1_FY2016 </v>
          </cell>
          <cell r="Z188" t="str">
            <v>Iulia Turi&amp;Cosmin Rodean</v>
          </cell>
          <cell r="AA188" t="str">
            <v>AMR WinControl Version 7.5.6.0</v>
          </cell>
          <cell r="AB188" t="str">
            <v>Ahlborn software</v>
          </cell>
        </row>
        <row r="189">
          <cell r="B189" t="str">
            <v>QLRELSBZ_0181</v>
          </cell>
          <cell r="C189" t="str">
            <v>Instrument of measurement</v>
          </cell>
          <cell r="D189" t="str">
            <v>Electronic</v>
          </cell>
          <cell r="E189" t="str">
            <v>Ahlborn</v>
          </cell>
          <cell r="F189" t="str">
            <v>Ahlborn Data Logger</v>
          </cell>
          <cell r="G189" t="str">
            <v>A4390-2</v>
          </cell>
          <cell r="H189" t="str">
            <v>S16060029</v>
          </cell>
          <cell r="I189" t="str">
            <v>N/A</v>
          </cell>
          <cell r="J189">
            <v>2016</v>
          </cell>
          <cell r="K189">
            <v>39803</v>
          </cell>
          <cell r="L189">
            <v>42554</v>
          </cell>
          <cell r="M189" t="str">
            <v>YES</v>
          </cell>
          <cell r="N189" t="str">
            <v>12 months</v>
          </cell>
          <cell r="O189">
            <v>44765</v>
          </cell>
          <cell r="P189" t="str">
            <v>SBZ0087</v>
          </cell>
          <cell r="Q189" t="str">
            <v>Wait for calibration</v>
          </cell>
          <cell r="V189" t="str">
            <v>Bumbas Electric</v>
          </cell>
          <cell r="X189" t="str">
            <v>Climatic_12 800_FY2016</v>
          </cell>
          <cell r="Z189" t="str">
            <v>Iulia Turi&amp;Cosmin Rodean</v>
          </cell>
          <cell r="AA189" t="str">
            <v>AMR WinControl Version 7.5.6.0</v>
          </cell>
          <cell r="AB189" t="str">
            <v>Ahlborn software</v>
          </cell>
        </row>
        <row r="190">
          <cell r="B190" t="str">
            <v>QLRELSBZ_0182</v>
          </cell>
          <cell r="C190" t="str">
            <v>Instrument of measurement</v>
          </cell>
          <cell r="D190" t="str">
            <v>Electronic</v>
          </cell>
          <cell r="E190" t="str">
            <v>Ahlborn</v>
          </cell>
          <cell r="F190" t="str">
            <v>Ahlborn Data Logger</v>
          </cell>
          <cell r="G190" t="str">
            <v>ALMEMO MA2490-1</v>
          </cell>
          <cell r="H190" t="str">
            <v>H16020116</v>
          </cell>
          <cell r="I190" t="str">
            <v>N/A</v>
          </cell>
          <cell r="J190">
            <v>2016</v>
          </cell>
          <cell r="K190">
            <v>39803</v>
          </cell>
          <cell r="L190">
            <v>42555</v>
          </cell>
          <cell r="M190" t="str">
            <v>YES</v>
          </cell>
          <cell r="N190" t="str">
            <v>12 months</v>
          </cell>
          <cell r="O190">
            <v>44980</v>
          </cell>
          <cell r="P190" t="str">
            <v>SBZ0088</v>
          </cell>
          <cell r="Q190" t="str">
            <v>Calibrated</v>
          </cell>
          <cell r="V190" t="str">
            <v>Bumbas Electric</v>
          </cell>
          <cell r="X190" t="str">
            <v>TS_03_120_1_FY2016 (+180 deg)</v>
          </cell>
          <cell r="Z190" t="str">
            <v>Iulia Turi&amp;Cosmin Rodean</v>
          </cell>
          <cell r="AA190" t="str">
            <v>AMR WinControl Version 7.5.6.0</v>
          </cell>
          <cell r="AB190" t="str">
            <v>Ahlborn software</v>
          </cell>
        </row>
        <row r="191">
          <cell r="B191" t="str">
            <v>QLRELSBZ_0183</v>
          </cell>
          <cell r="C191" t="str">
            <v>Instrument of measurement</v>
          </cell>
          <cell r="D191" t="str">
            <v>Electronic</v>
          </cell>
          <cell r="E191" t="str">
            <v>Ahlborn</v>
          </cell>
          <cell r="F191" t="str">
            <v>Ahlborn Data Logger</v>
          </cell>
          <cell r="G191" t="str">
            <v>ALMEMO MA2490-1</v>
          </cell>
          <cell r="H191" t="str">
            <v>H16020125</v>
          </cell>
          <cell r="I191" t="str">
            <v>N/A</v>
          </cell>
          <cell r="J191">
            <v>2016</v>
          </cell>
          <cell r="K191">
            <v>39803</v>
          </cell>
          <cell r="L191">
            <v>42556</v>
          </cell>
          <cell r="M191" t="str">
            <v>YES</v>
          </cell>
          <cell r="N191" t="str">
            <v>12 months</v>
          </cell>
          <cell r="O191">
            <v>45016</v>
          </cell>
          <cell r="P191" t="str">
            <v>SBZ0089</v>
          </cell>
          <cell r="Q191" t="str">
            <v>Calibrated</v>
          </cell>
          <cell r="V191" t="str">
            <v>Bumbas Electric</v>
          </cell>
          <cell r="X191" t="str">
            <v>TS_04_300L</v>
          </cell>
          <cell r="Z191" t="str">
            <v>Iulia Turi&amp;Cosmin Rodean</v>
          </cell>
          <cell r="AA191" t="str">
            <v>AMR WinControl Version 7.5.6.0</v>
          </cell>
          <cell r="AB191" t="str">
            <v>Ahlborn software</v>
          </cell>
        </row>
        <row r="192">
          <cell r="B192" t="str">
            <v>QLRELSBZ_0184</v>
          </cell>
          <cell r="C192" t="str">
            <v>Instrument of measurement</v>
          </cell>
          <cell r="D192" t="str">
            <v>Electronic</v>
          </cell>
          <cell r="E192" t="str">
            <v>Ahlborn</v>
          </cell>
          <cell r="F192" t="str">
            <v>Ahlborn Data Logger</v>
          </cell>
          <cell r="G192" t="str">
            <v>ALMEMO MA2490-1</v>
          </cell>
          <cell r="H192" t="str">
            <v>H16060252</v>
          </cell>
          <cell r="I192" t="str">
            <v>N/A</v>
          </cell>
          <cell r="J192">
            <v>2016</v>
          </cell>
          <cell r="K192">
            <v>39803</v>
          </cell>
          <cell r="L192">
            <v>42557</v>
          </cell>
          <cell r="M192" t="str">
            <v>YES</v>
          </cell>
          <cell r="N192" t="str">
            <v>12 months</v>
          </cell>
          <cell r="O192">
            <v>44945</v>
          </cell>
          <cell r="P192" t="str">
            <v>SBZ0090</v>
          </cell>
          <cell r="Q192" t="str">
            <v>Calibrated</v>
          </cell>
          <cell r="V192" t="str">
            <v>Bumbas Electric</v>
          </cell>
          <cell r="X192" t="str">
            <v>Climatic_08_340_1_FY2016_(DAG)</v>
          </cell>
          <cell r="Z192" t="str">
            <v>Iulia Turi&amp;Cosmin Rodean</v>
          </cell>
          <cell r="AA192" t="str">
            <v>AMR WinControl Version 7.5.6.0</v>
          </cell>
          <cell r="AB192" t="str">
            <v>Ahlborn software</v>
          </cell>
        </row>
        <row r="193">
          <cell r="B193" t="str">
            <v>QLRELSBZ_0185</v>
          </cell>
          <cell r="C193" t="str">
            <v>Instrument of measurement</v>
          </cell>
          <cell r="D193" t="str">
            <v>Electronic</v>
          </cell>
          <cell r="E193" t="str">
            <v>Ahlborn</v>
          </cell>
          <cell r="F193" t="str">
            <v>Ahlborn Data Logger</v>
          </cell>
          <cell r="G193" t="str">
            <v>ALMEMO MA28909</v>
          </cell>
          <cell r="H193" t="str">
            <v>H16060074</v>
          </cell>
          <cell r="I193" t="str">
            <v>N/A</v>
          </cell>
          <cell r="J193">
            <v>2016</v>
          </cell>
          <cell r="K193">
            <v>39803</v>
          </cell>
          <cell r="L193" t="str">
            <v xml:space="preserve"> </v>
          </cell>
          <cell r="M193" t="str">
            <v>YES</v>
          </cell>
          <cell r="N193" t="str">
            <v>12 months</v>
          </cell>
          <cell r="O193">
            <v>45051</v>
          </cell>
          <cell r="P193" t="str">
            <v>SBZ0091</v>
          </cell>
          <cell r="Q193" t="str">
            <v>Calibrated</v>
          </cell>
          <cell r="V193" t="str">
            <v>Bumbas Electric</v>
          </cell>
          <cell r="X193" t="str">
            <v>Interim_check_Temp_2</v>
          </cell>
          <cell r="Z193" t="str">
            <v>Gabriel Vasiloiu&amp;Catalin Stoican</v>
          </cell>
          <cell r="AA193" t="str">
            <v>AMR WinControl Version 7.5.6.0</v>
          </cell>
          <cell r="AB193" t="str">
            <v>Ahlborn software</v>
          </cell>
        </row>
        <row r="194">
          <cell r="B194" t="str">
            <v>QLRELSBZ_0186</v>
          </cell>
          <cell r="C194" t="str">
            <v xml:space="preserve">Instrument of measurement </v>
          </cell>
          <cell r="D194" t="str">
            <v>Electronic</v>
          </cell>
          <cell r="E194" t="str">
            <v>Rotronic</v>
          </cell>
          <cell r="F194" t="str">
            <v>Sensor humidity/temperature</v>
          </cell>
          <cell r="G194" t="str">
            <v>HC2-IC105</v>
          </cell>
          <cell r="H194">
            <v>61590803</v>
          </cell>
          <cell r="I194" t="str">
            <v>N/A</v>
          </cell>
          <cell r="J194">
            <v>2016</v>
          </cell>
          <cell r="K194">
            <v>39803</v>
          </cell>
          <cell r="L194">
            <v>42559</v>
          </cell>
          <cell r="M194" t="str">
            <v>YES</v>
          </cell>
          <cell r="N194" t="str">
            <v>12 months</v>
          </cell>
          <cell r="O194" t="str">
            <v>Damaged equipment</v>
          </cell>
          <cell r="P194" t="str">
            <v>SBZ0157</v>
          </cell>
          <cell r="Q194" t="str">
            <v>Damaged equipment</v>
          </cell>
          <cell r="V194" t="str">
            <v>Bumbas Electric</v>
          </cell>
          <cell r="X194" t="str">
            <v>ex. Climatic_07 - Climatic Vibration 1</v>
          </cell>
          <cell r="Y194" t="str">
            <v>ex.Climatic_09_GS2 340_2_FY2016  warranty returned-assign new calibration ID</v>
          </cell>
          <cell r="Z194" t="str">
            <v>Traian Aanitei</v>
          </cell>
        </row>
        <row r="195">
          <cell r="B195" t="str">
            <v>QLRELSBZ_0187</v>
          </cell>
          <cell r="C195" t="str">
            <v xml:space="preserve">Instrument of measurement </v>
          </cell>
          <cell r="D195" t="str">
            <v>Electronic</v>
          </cell>
          <cell r="E195" t="str">
            <v>Rotronic</v>
          </cell>
          <cell r="F195" t="str">
            <v>Sensor humidity/temperature</v>
          </cell>
          <cell r="G195" t="str">
            <v>HC2-IC105</v>
          </cell>
          <cell r="H195">
            <v>61590805</v>
          </cell>
          <cell r="I195" t="str">
            <v>N/A</v>
          </cell>
          <cell r="J195">
            <v>2016</v>
          </cell>
          <cell r="K195">
            <v>39803</v>
          </cell>
          <cell r="L195">
            <v>42560</v>
          </cell>
          <cell r="M195" t="str">
            <v>YES</v>
          </cell>
          <cell r="N195" t="str">
            <v>12 months</v>
          </cell>
          <cell r="O195" t="str">
            <v>Damaged equipment</v>
          </cell>
          <cell r="P195" t="str">
            <v>SBZ0183</v>
          </cell>
          <cell r="Q195" t="str">
            <v>Damaged equipment</v>
          </cell>
          <cell r="V195" t="str">
            <v>Bumbas Electric</v>
          </cell>
          <cell r="X195" t="str">
            <v>ex. Climatic_08_340_1_FY2016_(DAG)</v>
          </cell>
          <cell r="Z195" t="str">
            <v>Traian Aanitei</v>
          </cell>
        </row>
        <row r="196">
          <cell r="B196" t="str">
            <v>QLRELSBZ_0188</v>
          </cell>
          <cell r="C196" t="str">
            <v xml:space="preserve">Instrument of measurement </v>
          </cell>
          <cell r="D196" t="str">
            <v>Electronic</v>
          </cell>
          <cell r="E196" t="str">
            <v>Rotronic</v>
          </cell>
          <cell r="F196" t="str">
            <v>Sensor humidity/temperature</v>
          </cell>
          <cell r="G196" t="str">
            <v>HC2-IC105</v>
          </cell>
          <cell r="H196">
            <v>61590806</v>
          </cell>
          <cell r="I196" t="str">
            <v>N/A</v>
          </cell>
          <cell r="J196">
            <v>2016</v>
          </cell>
          <cell r="K196">
            <v>39803</v>
          </cell>
          <cell r="L196">
            <v>42561</v>
          </cell>
          <cell r="M196" t="str">
            <v>YES</v>
          </cell>
          <cell r="N196" t="str">
            <v>12 months</v>
          </cell>
          <cell r="O196" t="str">
            <v>Out of use</v>
          </cell>
          <cell r="P196" t="str">
            <v>SBZ0086</v>
          </cell>
          <cell r="Q196" t="str">
            <v>Out of use</v>
          </cell>
          <cell r="S196" t="str">
            <v>X</v>
          </cell>
          <cell r="V196" t="str">
            <v>Bumbas Electric</v>
          </cell>
          <cell r="Y196" t="str">
            <v>sent to service (warranty) due to wrong humidity values recorded at 85deg C and 85 r.h.</v>
          </cell>
          <cell r="Z196" t="str">
            <v>Traian Aanitei</v>
          </cell>
          <cell r="AB196" t="str">
            <v>Others</v>
          </cell>
        </row>
        <row r="197">
          <cell r="B197" t="str">
            <v>QLRELSBZ_0189</v>
          </cell>
          <cell r="C197" t="str">
            <v xml:space="preserve">Instrument of measurement </v>
          </cell>
          <cell r="D197" t="str">
            <v>Electronic</v>
          </cell>
          <cell r="E197" t="str">
            <v>Rotronic</v>
          </cell>
          <cell r="F197" t="str">
            <v>Sensor humidity/temperature</v>
          </cell>
          <cell r="G197" t="str">
            <v>HC2-IC105</v>
          </cell>
          <cell r="H197">
            <v>61590807</v>
          </cell>
          <cell r="I197" t="str">
            <v>N/A</v>
          </cell>
          <cell r="J197">
            <v>2016</v>
          </cell>
          <cell r="K197">
            <v>39803</v>
          </cell>
          <cell r="L197">
            <v>42562</v>
          </cell>
          <cell r="M197" t="str">
            <v>YES</v>
          </cell>
          <cell r="N197" t="str">
            <v>12 months</v>
          </cell>
          <cell r="O197">
            <v>44765</v>
          </cell>
          <cell r="P197" t="str">
            <v>SBZ0095</v>
          </cell>
          <cell r="Q197" t="str">
            <v>Wait for calibration</v>
          </cell>
          <cell r="V197" t="str">
            <v>Bumbas Electric</v>
          </cell>
          <cell r="X197" t="str">
            <v>Climatic_12 800_FY2016</v>
          </cell>
          <cell r="Z197" t="str">
            <v>Iulia Turi&amp;Cosmin Rodean</v>
          </cell>
        </row>
        <row r="198">
          <cell r="B198" t="str">
            <v>QLRELSBZ_0190</v>
          </cell>
          <cell r="C198" t="str">
            <v>Instrument of measurement</v>
          </cell>
          <cell r="D198" t="str">
            <v>Electronic</v>
          </cell>
          <cell r="E198" t="str">
            <v>Ahlborn</v>
          </cell>
          <cell r="F198" t="str">
            <v>Temperature sensor</v>
          </cell>
          <cell r="G198" t="str">
            <v>PT 100</v>
          </cell>
          <cell r="H198">
            <v>2.1000000000000001E-2</v>
          </cell>
          <cell r="I198" t="str">
            <v>N/A</v>
          </cell>
          <cell r="J198">
            <v>2016</v>
          </cell>
          <cell r="K198">
            <v>39803</v>
          </cell>
          <cell r="L198">
            <v>42563</v>
          </cell>
          <cell r="M198" t="str">
            <v>YES</v>
          </cell>
          <cell r="N198" t="str">
            <v>12 months</v>
          </cell>
          <cell r="O198">
            <v>45016</v>
          </cell>
          <cell r="P198" t="str">
            <v>SBZ0089</v>
          </cell>
          <cell r="Q198" t="str">
            <v>Calibrated</v>
          </cell>
          <cell r="V198" t="str">
            <v>Bumbas Electric</v>
          </cell>
          <cell r="X198" t="str">
            <v>TS_04_300L</v>
          </cell>
          <cell r="Z198" t="str">
            <v>Iulia Turi&amp;Cosmin Rodean</v>
          </cell>
        </row>
        <row r="199">
          <cell r="B199" t="str">
            <v>QLRELSBZ_0191</v>
          </cell>
          <cell r="C199" t="str">
            <v>Instrument of measurement</v>
          </cell>
          <cell r="D199" t="str">
            <v>Electronic</v>
          </cell>
          <cell r="E199" t="str">
            <v>Ahlborn</v>
          </cell>
          <cell r="F199" t="str">
            <v>Temperature sensor</v>
          </cell>
          <cell r="G199" t="str">
            <v>PT 100</v>
          </cell>
          <cell r="H199">
            <v>0.99901200000000001</v>
          </cell>
          <cell r="I199" t="str">
            <v>N/A</v>
          </cell>
          <cell r="J199">
            <v>2016</v>
          </cell>
          <cell r="K199">
            <v>39803</v>
          </cell>
          <cell r="L199">
            <v>42564</v>
          </cell>
          <cell r="M199" t="str">
            <v>YES</v>
          </cell>
          <cell r="N199" t="str">
            <v>12 months</v>
          </cell>
          <cell r="O199" t="str">
            <v>Out of use</v>
          </cell>
          <cell r="P199" t="str">
            <v>SBZ0094</v>
          </cell>
          <cell r="Q199" t="str">
            <v>Out of use</v>
          </cell>
          <cell r="V199" t="str">
            <v>Bumbas Electric</v>
          </cell>
          <cell r="X199" t="str">
            <v>Interim check _1_Out of use</v>
          </cell>
          <cell r="Z199" t="str">
            <v>Traian Aanitei</v>
          </cell>
          <cell r="AB199" t="str">
            <v>Others</v>
          </cell>
        </row>
        <row r="200">
          <cell r="B200" t="str">
            <v>QLRELSBZ_0192</v>
          </cell>
          <cell r="C200" t="str">
            <v>Instrument of measurement</v>
          </cell>
          <cell r="D200" t="str">
            <v>Electronic</v>
          </cell>
          <cell r="E200" t="str">
            <v>Ahlborn</v>
          </cell>
          <cell r="F200" t="str">
            <v>Temperature sensor</v>
          </cell>
          <cell r="G200" t="str">
            <v>PT 100</v>
          </cell>
          <cell r="H200">
            <v>0.99922900000000003</v>
          </cell>
          <cell r="I200" t="str">
            <v>N/A</v>
          </cell>
          <cell r="J200">
            <v>2016</v>
          </cell>
          <cell r="K200">
            <v>39803</v>
          </cell>
          <cell r="L200">
            <v>42565</v>
          </cell>
          <cell r="M200" t="str">
            <v>YES</v>
          </cell>
          <cell r="N200" t="str">
            <v>12 months</v>
          </cell>
          <cell r="O200" t="str">
            <v>Out of use</v>
          </cell>
          <cell r="P200" t="str">
            <v>SBZ0094</v>
          </cell>
          <cell r="Q200" t="str">
            <v>Out of use</v>
          </cell>
          <cell r="V200" t="str">
            <v>Bumbas Electric</v>
          </cell>
          <cell r="X200" t="str">
            <v>Interim check _2_Out of use</v>
          </cell>
          <cell r="Z200" t="str">
            <v>Traian Aanitei</v>
          </cell>
          <cell r="AB200" t="str">
            <v>Others</v>
          </cell>
        </row>
        <row r="201">
          <cell r="B201" t="str">
            <v>QLRELSBZ_0193</v>
          </cell>
          <cell r="C201" t="str">
            <v>Instrument of measurement</v>
          </cell>
          <cell r="D201" t="str">
            <v>Electronic</v>
          </cell>
          <cell r="E201" t="str">
            <v>Ahlborn</v>
          </cell>
          <cell r="F201" t="str">
            <v>Temperature sensor</v>
          </cell>
          <cell r="G201" t="str">
            <v>PT 100</v>
          </cell>
          <cell r="H201">
            <v>0.99931199999999998</v>
          </cell>
          <cell r="I201" t="str">
            <v>N/A</v>
          </cell>
          <cell r="J201">
            <v>2016</v>
          </cell>
          <cell r="K201">
            <v>39803</v>
          </cell>
          <cell r="L201">
            <v>42566</v>
          </cell>
          <cell r="M201" t="str">
            <v>YES</v>
          </cell>
          <cell r="N201" t="str">
            <v>12 months</v>
          </cell>
          <cell r="O201" t="str">
            <v>Damaged equipment</v>
          </cell>
          <cell r="P201" t="str">
            <v>SBZ0094</v>
          </cell>
          <cell r="Q201" t="str">
            <v>Damaged equipment</v>
          </cell>
          <cell r="V201" t="str">
            <v>Bumbas Electric</v>
          </cell>
          <cell r="X201" t="str">
            <v>Interim check _3 (damaged)</v>
          </cell>
          <cell r="Y201" t="str">
            <v>connector left in the storage area</v>
          </cell>
          <cell r="Z201" t="str">
            <v>Traian Aanitei</v>
          </cell>
        </row>
        <row r="202">
          <cell r="B202" t="str">
            <v>QLRELSBZ_0194</v>
          </cell>
          <cell r="C202" t="str">
            <v>Instrument of measurement</v>
          </cell>
          <cell r="D202" t="str">
            <v>Electronic</v>
          </cell>
          <cell r="E202" t="str">
            <v>Ahlborn</v>
          </cell>
          <cell r="F202" t="str">
            <v>Temperature sensor</v>
          </cell>
          <cell r="G202" t="str">
            <v>PT 100</v>
          </cell>
          <cell r="H202">
            <v>0.99898299999999995</v>
          </cell>
          <cell r="I202" t="str">
            <v>N/A</v>
          </cell>
          <cell r="J202">
            <v>2016</v>
          </cell>
          <cell r="K202">
            <v>39803</v>
          </cell>
          <cell r="L202">
            <v>42567</v>
          </cell>
          <cell r="M202" t="str">
            <v>YES</v>
          </cell>
          <cell r="N202" t="str">
            <v>12 months</v>
          </cell>
          <cell r="O202" t="str">
            <v>Out of use</v>
          </cell>
          <cell r="P202" t="str">
            <v>SBZ0094</v>
          </cell>
          <cell r="Q202" t="str">
            <v>Out of use</v>
          </cell>
          <cell r="V202" t="str">
            <v>Bumbas Electric</v>
          </cell>
          <cell r="X202" t="str">
            <v>Interim check _4_Out of use</v>
          </cell>
          <cell r="Z202" t="str">
            <v>Traian Aanitei</v>
          </cell>
          <cell r="AB202" t="str">
            <v>Others</v>
          </cell>
        </row>
        <row r="203">
          <cell r="B203" t="str">
            <v>QLRELSBZ_0195</v>
          </cell>
          <cell r="C203" t="str">
            <v>Instrument of measurement</v>
          </cell>
          <cell r="D203" t="str">
            <v>Electronic</v>
          </cell>
          <cell r="E203" t="str">
            <v>Ahlborn</v>
          </cell>
          <cell r="F203" t="str">
            <v>Temperature sensor</v>
          </cell>
          <cell r="G203" t="str">
            <v>PT 100</v>
          </cell>
          <cell r="H203">
            <v>0.99897800000000003</v>
          </cell>
          <cell r="I203" t="str">
            <v>N/A</v>
          </cell>
          <cell r="J203">
            <v>2016</v>
          </cell>
          <cell r="K203">
            <v>39803</v>
          </cell>
          <cell r="L203">
            <v>42568</v>
          </cell>
          <cell r="M203" t="str">
            <v>YES</v>
          </cell>
          <cell r="N203" t="str">
            <v>12 months</v>
          </cell>
          <cell r="O203" t="str">
            <v>Damaged equipment</v>
          </cell>
          <cell r="P203" t="str">
            <v>SBZ0094</v>
          </cell>
          <cell r="Q203" t="str">
            <v>Damaged equipment</v>
          </cell>
          <cell r="V203" t="str">
            <v>Bumbas Electric</v>
          </cell>
          <cell r="X203" t="str">
            <v>Interim check _5_Out of use</v>
          </cell>
          <cell r="Z203" t="str">
            <v>Traian Aanitei</v>
          </cell>
          <cell r="AB203" t="str">
            <v>Others</v>
          </cell>
        </row>
        <row r="204">
          <cell r="B204" t="str">
            <v>QLRELSBZ_0196</v>
          </cell>
          <cell r="C204" t="str">
            <v>Instrument of measurement</v>
          </cell>
          <cell r="D204" t="str">
            <v>Electronic</v>
          </cell>
          <cell r="E204" t="str">
            <v>Ahlborn</v>
          </cell>
          <cell r="F204" t="str">
            <v>Temperature sensor</v>
          </cell>
          <cell r="G204" t="str">
            <v>PT 100</v>
          </cell>
          <cell r="H204">
            <v>0.99990699999999999</v>
          </cell>
          <cell r="I204" t="str">
            <v>N/A</v>
          </cell>
          <cell r="J204">
            <v>2016</v>
          </cell>
          <cell r="K204">
            <v>39803</v>
          </cell>
          <cell r="L204">
            <v>42569</v>
          </cell>
          <cell r="M204" t="str">
            <v>YES</v>
          </cell>
          <cell r="N204" t="str">
            <v>12 months</v>
          </cell>
          <cell r="O204" t="str">
            <v>Out of use</v>
          </cell>
          <cell r="P204" t="str">
            <v>SBZ0094</v>
          </cell>
          <cell r="Q204" t="str">
            <v>Out of use</v>
          </cell>
          <cell r="V204" t="str">
            <v>Bumbas Electric</v>
          </cell>
          <cell r="X204" t="str">
            <v>Interim check _6_Out of use</v>
          </cell>
          <cell r="Z204" t="str">
            <v>Traian Aanitei</v>
          </cell>
          <cell r="AB204" t="str">
            <v>Others</v>
          </cell>
        </row>
        <row r="205">
          <cell r="B205" t="str">
            <v>QLRELSBZ_0197</v>
          </cell>
          <cell r="C205" t="str">
            <v>Instrument of measurement</v>
          </cell>
          <cell r="D205" t="str">
            <v>Electronic</v>
          </cell>
          <cell r="E205" t="str">
            <v>Ahlborn</v>
          </cell>
          <cell r="F205" t="str">
            <v>Temperature sensor</v>
          </cell>
          <cell r="G205" t="str">
            <v>PT 100</v>
          </cell>
          <cell r="H205">
            <v>0.99903500000000001</v>
          </cell>
          <cell r="I205" t="str">
            <v>N/A</v>
          </cell>
          <cell r="J205">
            <v>2016</v>
          </cell>
          <cell r="K205">
            <v>39803</v>
          </cell>
          <cell r="L205">
            <v>42570</v>
          </cell>
          <cell r="M205" t="str">
            <v>YES</v>
          </cell>
          <cell r="N205" t="str">
            <v>12 months</v>
          </cell>
          <cell r="O205" t="str">
            <v>Out of use</v>
          </cell>
          <cell r="P205" t="str">
            <v>SBZ0094</v>
          </cell>
          <cell r="Q205" t="str">
            <v>Out of use</v>
          </cell>
          <cell r="V205" t="str">
            <v>Bumbas Electric</v>
          </cell>
          <cell r="X205" t="str">
            <v>Interim check _7_Out of use</v>
          </cell>
          <cell r="Z205" t="str">
            <v>Traian Aanitei</v>
          </cell>
          <cell r="AB205" t="str">
            <v>Others</v>
          </cell>
        </row>
        <row r="206">
          <cell r="B206" t="str">
            <v>QLRELSBZ_0198</v>
          </cell>
          <cell r="C206" t="str">
            <v>Instrument of measurement</v>
          </cell>
          <cell r="D206" t="str">
            <v>Electronic</v>
          </cell>
          <cell r="E206" t="str">
            <v>Ahlborn</v>
          </cell>
          <cell r="F206" t="str">
            <v>Temperature sensor</v>
          </cell>
          <cell r="G206" t="str">
            <v>PT 100</v>
          </cell>
          <cell r="H206">
            <v>0.99916199999999999</v>
          </cell>
          <cell r="I206" t="str">
            <v>N/A</v>
          </cell>
          <cell r="J206">
            <v>2016</v>
          </cell>
          <cell r="K206">
            <v>39803</v>
          </cell>
          <cell r="L206">
            <v>42571</v>
          </cell>
          <cell r="M206" t="str">
            <v>YES</v>
          </cell>
          <cell r="N206" t="str">
            <v>12 months</v>
          </cell>
          <cell r="O206" t="str">
            <v>Out of use</v>
          </cell>
          <cell r="P206" t="str">
            <v>SBZ0094</v>
          </cell>
          <cell r="Q206" t="str">
            <v>Out of use</v>
          </cell>
          <cell r="V206" t="str">
            <v>Bumbas Electric</v>
          </cell>
          <cell r="X206" t="str">
            <v>Interim check _8_Out of use</v>
          </cell>
          <cell r="Z206" t="str">
            <v>Traian Aanitei</v>
          </cell>
          <cell r="AB206" t="str">
            <v>Others</v>
          </cell>
        </row>
        <row r="207">
          <cell r="B207" t="str">
            <v>QLRELSBZ_0199</v>
          </cell>
          <cell r="C207" t="str">
            <v>Instrument of measurement</v>
          </cell>
          <cell r="D207" t="str">
            <v>Electronic</v>
          </cell>
          <cell r="E207" t="str">
            <v>Ahlborn</v>
          </cell>
          <cell r="F207" t="str">
            <v>Temperature sensor</v>
          </cell>
          <cell r="G207" t="str">
            <v>PT 100</v>
          </cell>
          <cell r="H207">
            <v>0.99923200000000001</v>
          </cell>
          <cell r="I207" t="str">
            <v>N/A</v>
          </cell>
          <cell r="J207">
            <v>2016</v>
          </cell>
          <cell r="K207">
            <v>39803</v>
          </cell>
          <cell r="L207">
            <v>42572</v>
          </cell>
          <cell r="M207" t="str">
            <v>YES</v>
          </cell>
          <cell r="N207" t="str">
            <v>12 months</v>
          </cell>
          <cell r="O207" t="str">
            <v>Out of use</v>
          </cell>
          <cell r="P207" t="str">
            <v>SBZ0094</v>
          </cell>
          <cell r="Q207" t="str">
            <v>Out of use</v>
          </cell>
          <cell r="V207" t="str">
            <v>Bumbas Electric</v>
          </cell>
          <cell r="X207" t="str">
            <v>Interim check _9_Out of use</v>
          </cell>
          <cell r="Z207" t="str">
            <v>Traian Aanitei</v>
          </cell>
          <cell r="AB207" t="str">
            <v>Others</v>
          </cell>
        </row>
        <row r="208">
          <cell r="B208" t="str">
            <v>QLRELSBZ_0200</v>
          </cell>
          <cell r="C208" t="str">
            <v>Instrument of measurement</v>
          </cell>
          <cell r="D208" t="str">
            <v>Electronic</v>
          </cell>
          <cell r="E208" t="str">
            <v>Ahlborn</v>
          </cell>
          <cell r="F208" t="str">
            <v>Temperature sensor</v>
          </cell>
          <cell r="G208" t="str">
            <v>PT 100</v>
          </cell>
          <cell r="H208">
            <v>0.99920900000000001</v>
          </cell>
          <cell r="I208" t="str">
            <v>N/A</v>
          </cell>
          <cell r="J208">
            <v>2016</v>
          </cell>
          <cell r="K208">
            <v>39803</v>
          </cell>
          <cell r="L208">
            <v>42573</v>
          </cell>
          <cell r="M208" t="str">
            <v>YES</v>
          </cell>
          <cell r="N208" t="str">
            <v>12 months</v>
          </cell>
          <cell r="O208">
            <v>44980</v>
          </cell>
          <cell r="P208" t="str">
            <v>SBZ0088</v>
          </cell>
          <cell r="Q208" t="str">
            <v>Calibrated</v>
          </cell>
          <cell r="V208" t="str">
            <v>Bumbas Electric</v>
          </cell>
          <cell r="X208" t="str">
            <v>TS_03_120_1_FY2016 (+180 deg)</v>
          </cell>
          <cell r="Z208" t="str">
            <v>Iulia Turi&amp;Cosmin Rodean</v>
          </cell>
        </row>
        <row r="209">
          <cell r="B209" t="str">
            <v>QLRELSBZ_0201</v>
          </cell>
          <cell r="C209" t="str">
            <v>Auxiliaries</v>
          </cell>
          <cell r="D209" t="str">
            <v>Vibration</v>
          </cell>
          <cell r="E209" t="str">
            <v>Gedore</v>
          </cell>
          <cell r="F209" t="str">
            <v>Torque wrench</v>
          </cell>
          <cell r="G209" t="str">
            <v>TSC5</v>
          </cell>
          <cell r="H209" t="str">
            <v>2FP100007</v>
          </cell>
          <cell r="I209" t="str">
            <v>N/A</v>
          </cell>
          <cell r="J209">
            <v>2016</v>
          </cell>
          <cell r="K209">
            <v>39803</v>
          </cell>
          <cell r="L209">
            <v>42583</v>
          </cell>
          <cell r="M209" t="str">
            <v>YES</v>
          </cell>
          <cell r="N209" t="str">
            <v>12 months</v>
          </cell>
          <cell r="O209" t="str">
            <v>Damaged equipment</v>
          </cell>
          <cell r="P209" t="str">
            <v>SBZ0096</v>
          </cell>
          <cell r="Q209" t="str">
            <v>Damaged equipment</v>
          </cell>
          <cell r="V209" t="str">
            <v>Metromat</v>
          </cell>
          <cell r="W209" t="str">
            <v>YES</v>
          </cell>
          <cell r="X209" t="str">
            <v>K6: 1-5 Nm (S2)</v>
          </cell>
          <cell r="Z209" t="str">
            <v>Traian Aanitei</v>
          </cell>
        </row>
        <row r="210">
          <cell r="B210" t="str">
            <v>QLRELSBZ_0202</v>
          </cell>
          <cell r="C210" t="str">
            <v>Auxiliaries</v>
          </cell>
          <cell r="D210" t="str">
            <v>Vibration</v>
          </cell>
          <cell r="E210" t="str">
            <v>Garant</v>
          </cell>
          <cell r="F210" t="str">
            <v>Torque wrench</v>
          </cell>
          <cell r="G210" t="str">
            <v>656050_25</v>
          </cell>
          <cell r="H210" t="str">
            <v>SN16-234060</v>
          </cell>
          <cell r="I210" t="str">
            <v>N/A</v>
          </cell>
          <cell r="J210">
            <v>2016</v>
          </cell>
          <cell r="K210">
            <v>39803</v>
          </cell>
          <cell r="L210">
            <v>42583</v>
          </cell>
          <cell r="M210" t="str">
            <v>YES</v>
          </cell>
          <cell r="N210" t="str">
            <v>12 months</v>
          </cell>
          <cell r="O210">
            <v>45036</v>
          </cell>
          <cell r="P210" t="str">
            <v>SBZ0097</v>
          </cell>
          <cell r="Q210" t="str">
            <v>Calibrated</v>
          </cell>
          <cell r="R210" t="str">
            <v>X</v>
          </cell>
          <cell r="V210" t="str">
            <v>Metromat</v>
          </cell>
          <cell r="W210" t="str">
            <v>YES</v>
          </cell>
          <cell r="X210" t="str">
            <v>K7: 2.5-25 Nm (S2)</v>
          </cell>
          <cell r="Z210" t="str">
            <v>Daniel Isfanoi-Trif</v>
          </cell>
        </row>
        <row r="211">
          <cell r="B211" t="str">
            <v>QLRELSBZ_0203</v>
          </cell>
          <cell r="C211" t="str">
            <v>Auxiliaries</v>
          </cell>
          <cell r="D211" t="str">
            <v>Vibration</v>
          </cell>
          <cell r="E211" t="str">
            <v>Garant</v>
          </cell>
          <cell r="F211" t="str">
            <v>Torque wrench</v>
          </cell>
          <cell r="G211" t="str">
            <v>65 6050_601/2</v>
          </cell>
          <cell r="H211" t="str">
            <v>SN16-255278</v>
          </cell>
          <cell r="I211" t="str">
            <v>N/A</v>
          </cell>
          <cell r="J211">
            <v>2016</v>
          </cell>
          <cell r="K211">
            <v>39803</v>
          </cell>
          <cell r="L211">
            <v>42583</v>
          </cell>
          <cell r="M211" t="str">
            <v>YES</v>
          </cell>
          <cell r="N211" t="str">
            <v>12 months</v>
          </cell>
          <cell r="O211">
            <v>45036</v>
          </cell>
          <cell r="P211" t="str">
            <v>SBZ0098</v>
          </cell>
          <cell r="Q211" t="str">
            <v>Calibrated</v>
          </cell>
          <cell r="R211" t="str">
            <v>X</v>
          </cell>
          <cell r="V211" t="str">
            <v>Metromat</v>
          </cell>
          <cell r="W211" t="str">
            <v>YES</v>
          </cell>
          <cell r="X211" t="str">
            <v>K8: 10-60 Nm (S2)</v>
          </cell>
          <cell r="Z211" t="str">
            <v>Daniel Isfanoi-Trif</v>
          </cell>
        </row>
        <row r="212">
          <cell r="B212" t="str">
            <v>QLRELSBZ_0204</v>
          </cell>
          <cell r="C212" t="str">
            <v>Auxiliaries</v>
          </cell>
          <cell r="D212" t="str">
            <v>Corrosion test equipment</v>
          </cell>
          <cell r="E212" t="str">
            <v>Kern</v>
          </cell>
          <cell r="F212" t="str">
            <v>Digital platform scale</v>
          </cell>
          <cell r="G212" t="str">
            <v>DE6K1D</v>
          </cell>
          <cell r="H212" t="str">
            <v>WD 160014612</v>
          </cell>
          <cell r="I212" t="str">
            <v>N/A</v>
          </cell>
          <cell r="J212">
            <v>2016</v>
          </cell>
          <cell r="K212">
            <v>39803</v>
          </cell>
          <cell r="L212">
            <v>42644</v>
          </cell>
          <cell r="M212" t="str">
            <v>YES</v>
          </cell>
          <cell r="N212" t="str">
            <v>12 months</v>
          </cell>
          <cell r="O212">
            <v>44600</v>
          </cell>
          <cell r="P212" t="str">
            <v>SBZ0099</v>
          </cell>
          <cell r="Q212" t="str">
            <v>Sent for calibration</v>
          </cell>
          <cell r="V212" t="str">
            <v>Metromat</v>
          </cell>
          <cell r="W212" t="str">
            <v>YES</v>
          </cell>
          <cell r="X212" t="str">
            <v>0-6Kg</v>
          </cell>
          <cell r="Z212" t="str">
            <v>Radu Gurghean</v>
          </cell>
        </row>
        <row r="213">
          <cell r="B213" t="str">
            <v>QLRELSBZ_0205</v>
          </cell>
          <cell r="C213" t="str">
            <v>Chamber</v>
          </cell>
          <cell r="D213" t="str">
            <v>Temperature</v>
          </cell>
          <cell r="E213" t="str">
            <v>Voetsch</v>
          </cell>
          <cell r="F213" t="str">
            <v>Temperature and humidity system</v>
          </cell>
          <cell r="G213" t="str">
            <v>VCS3 7080-10</v>
          </cell>
          <cell r="H213">
            <v>58566218900010</v>
          </cell>
          <cell r="I213">
            <v>60022435</v>
          </cell>
          <cell r="J213">
            <v>2016</v>
          </cell>
          <cell r="K213">
            <v>39803</v>
          </cell>
          <cell r="L213">
            <v>42583</v>
          </cell>
          <cell r="M213" t="str">
            <v>YES</v>
          </cell>
          <cell r="N213" t="str">
            <v>12 months</v>
          </cell>
          <cell r="O213">
            <v>44765</v>
          </cell>
          <cell r="P213" t="str">
            <v>SBZ0092</v>
          </cell>
          <cell r="Q213" t="str">
            <v>Wait for calibration</v>
          </cell>
          <cell r="R213" t="str">
            <v>X</v>
          </cell>
          <cell r="V213" t="str">
            <v>Bumbas Electric</v>
          </cell>
          <cell r="W213" t="str">
            <v>..\02_Equipment_manuals\01_Env_manuals\01_Equipment_2015\VCS3_7034-5_characteristics_MY2015.pdf</v>
          </cell>
          <cell r="X213" t="str">
            <v>Climatic_12 800_FY2016</v>
          </cell>
          <cell r="Z213" t="str">
            <v>Iulia Turi&amp;Cosmin Rodean</v>
          </cell>
          <cell r="AA213" t="str">
            <v>Simpac 2.8</v>
          </cell>
          <cell r="AB213" t="str">
            <v>S!MPATI Version 2016</v>
          </cell>
        </row>
        <row r="214">
          <cell r="B214" t="str">
            <v>QLRELSBZ_0206</v>
          </cell>
          <cell r="C214" t="str">
            <v>Chamber</v>
          </cell>
          <cell r="D214" t="str">
            <v>Temperature</v>
          </cell>
          <cell r="E214" t="str">
            <v>Voetsch</v>
          </cell>
          <cell r="F214" t="str">
            <v>Temperature and humidity system</v>
          </cell>
          <cell r="G214" t="str">
            <v>VCS3 7048-25</v>
          </cell>
          <cell r="H214">
            <v>58566218910010</v>
          </cell>
          <cell r="I214">
            <v>60022526</v>
          </cell>
          <cell r="J214">
            <v>2016</v>
          </cell>
          <cell r="K214">
            <v>39803</v>
          </cell>
          <cell r="L214">
            <v>42583</v>
          </cell>
          <cell r="M214" t="str">
            <v>YES</v>
          </cell>
          <cell r="N214" t="str">
            <v>12 months</v>
          </cell>
          <cell r="O214">
            <v>44768</v>
          </cell>
          <cell r="P214" t="str">
            <v>SBZ0093</v>
          </cell>
          <cell r="Q214" t="str">
            <v>Wait for calibration</v>
          </cell>
          <cell r="R214" t="str">
            <v>X</v>
          </cell>
          <cell r="V214" t="str">
            <v>Bumbas Electric</v>
          </cell>
          <cell r="X214" t="str">
            <v>Climatic_11 480_FY2016</v>
          </cell>
          <cell r="Z214" t="str">
            <v>Iulia Turi&amp;Cosmin Rodean</v>
          </cell>
          <cell r="AA214" t="str">
            <v>Simpac 2.8</v>
          </cell>
          <cell r="AB214" t="str">
            <v>S!MPATI Version 2016</v>
          </cell>
        </row>
        <row r="215">
          <cell r="B215" t="str">
            <v>QLRELSBZ_0207</v>
          </cell>
          <cell r="C215" t="str">
            <v>Chamber</v>
          </cell>
          <cell r="D215" t="str">
            <v>Temperature</v>
          </cell>
          <cell r="E215" t="str">
            <v>Voetsch</v>
          </cell>
          <cell r="F215" t="str">
            <v>Temperature system-Thermal Shock</v>
          </cell>
          <cell r="G215" t="str">
            <v>VT3 7012 S2</v>
          </cell>
          <cell r="H215">
            <v>58566218320010</v>
          </cell>
          <cell r="I215">
            <v>60022856</v>
          </cell>
          <cell r="J215">
            <v>2016</v>
          </cell>
          <cell r="K215">
            <v>39803</v>
          </cell>
          <cell r="L215">
            <v>42629</v>
          </cell>
          <cell r="M215" t="str">
            <v>YES</v>
          </cell>
          <cell r="N215" t="str">
            <v>12 months</v>
          </cell>
          <cell r="O215">
            <v>44776</v>
          </cell>
          <cell r="P215" t="str">
            <v>SBZ0100</v>
          </cell>
          <cell r="Q215" t="str">
            <v>Wait for calibration</v>
          </cell>
          <cell r="R215" t="str">
            <v>X</v>
          </cell>
          <cell r="V215" t="str">
            <v>Bumbas Electric</v>
          </cell>
          <cell r="X215" t="str">
            <v>TS_05_120L_FY2016</v>
          </cell>
          <cell r="Z215" t="str">
            <v>Iulia Turi&amp;Cosmin Rodean</v>
          </cell>
          <cell r="AA215" t="str">
            <v>Simpac 1.1_V4</v>
          </cell>
          <cell r="AB215" t="str">
            <v>S!MPATI Version 2016</v>
          </cell>
        </row>
        <row r="216">
          <cell r="B216" t="str">
            <v>QLRELSBZ_0208</v>
          </cell>
          <cell r="C216" t="str">
            <v>Office</v>
          </cell>
          <cell r="D216" t="str">
            <v>Photo camera</v>
          </cell>
          <cell r="E216" t="str">
            <v>Canon</v>
          </cell>
          <cell r="F216" t="str">
            <v>PhotoCamera</v>
          </cell>
          <cell r="G216" t="str">
            <v>IXUS175</v>
          </cell>
          <cell r="H216">
            <v>213061045542</v>
          </cell>
          <cell r="I216" t="str">
            <v>N/A</v>
          </cell>
          <cell r="J216">
            <v>2016</v>
          </cell>
          <cell r="K216">
            <v>39801</v>
          </cell>
          <cell r="L216">
            <v>42629</v>
          </cell>
          <cell r="M216" t="str">
            <v>NO</v>
          </cell>
          <cell r="N216" t="str">
            <v>N/A</v>
          </cell>
          <cell r="O216" t="str">
            <v>N/A</v>
          </cell>
          <cell r="P216" t="str">
            <v>N/A</v>
          </cell>
          <cell r="Q216" t="str">
            <v>N/A</v>
          </cell>
          <cell r="S216" t="str">
            <v>X</v>
          </cell>
          <cell r="V216" t="str">
            <v>N/A</v>
          </cell>
          <cell r="Z216" t="str">
            <v>N/A</v>
          </cell>
        </row>
        <row r="217">
          <cell r="B217" t="str">
            <v>QLRELSBZ_0209</v>
          </cell>
          <cell r="C217" t="str">
            <v>Auxiliaries</v>
          </cell>
          <cell r="D217" t="str">
            <v>Corrosion test equipment</v>
          </cell>
          <cell r="E217" t="str">
            <v>WTW</v>
          </cell>
          <cell r="F217" t="str">
            <v>Multimeter</v>
          </cell>
          <cell r="G217" t="str">
            <v>Multi 3320</v>
          </cell>
          <cell r="H217">
            <v>16250081</v>
          </cell>
          <cell r="I217">
            <v>65004855</v>
          </cell>
          <cell r="J217">
            <v>2016</v>
          </cell>
          <cell r="K217">
            <v>39803</v>
          </cell>
          <cell r="L217">
            <v>42583</v>
          </cell>
          <cell r="M217" t="str">
            <v>YES</v>
          </cell>
          <cell r="N217" t="str">
            <v>12 months</v>
          </cell>
          <cell r="O217">
            <v>44854</v>
          </cell>
          <cell r="P217" t="str">
            <v>SBZ0515</v>
          </cell>
          <cell r="Q217" t="str">
            <v>Calibrated</v>
          </cell>
          <cell r="V217" t="str">
            <v>N/A</v>
          </cell>
          <cell r="Z217" t="str">
            <v>Radu Gurghean</v>
          </cell>
        </row>
        <row r="218">
          <cell r="B218" t="str">
            <v>QLRELSBZ_0210</v>
          </cell>
          <cell r="C218" t="str">
            <v>Instrument of measurement</v>
          </cell>
          <cell r="D218" t="str">
            <v>Electronic</v>
          </cell>
          <cell r="E218" t="str">
            <v>Hanna Instruments</v>
          </cell>
          <cell r="F218" t="str">
            <v>Conductivity indicator &amp; transmitter</v>
          </cell>
          <cell r="G218" t="str">
            <v>HI 8936DL</v>
          </cell>
          <cell r="H218" t="str">
            <v>J0025653</v>
          </cell>
          <cell r="I218" t="str">
            <v>N/A</v>
          </cell>
          <cell r="J218">
            <v>2016</v>
          </cell>
          <cell r="K218">
            <v>39803</v>
          </cell>
          <cell r="L218">
            <v>42644</v>
          </cell>
          <cell r="M218" t="str">
            <v>NO</v>
          </cell>
          <cell r="N218" t="str">
            <v>N/A</v>
          </cell>
          <cell r="O218">
            <v>44602</v>
          </cell>
          <cell r="P218" t="str">
            <v>SBZ0190</v>
          </cell>
          <cell r="Q218" t="str">
            <v>Sent for calibration</v>
          </cell>
          <cell r="R218" t="str">
            <v>X</v>
          </cell>
          <cell r="V218" t="str">
            <v>Metromat</v>
          </cell>
          <cell r="X218" t="str">
            <v>Laboratory water conductivity 01</v>
          </cell>
          <cell r="Y218" t="str">
            <v>Q1 calibration</v>
          </cell>
          <cell r="Z218" t="str">
            <v>Gabriel Vasiloiu&amp;Catalin Stoican</v>
          </cell>
          <cell r="AB218" t="str">
            <v>Others</v>
          </cell>
        </row>
        <row r="219">
          <cell r="B219" t="str">
            <v>QLRELSBZ_0211</v>
          </cell>
          <cell r="C219" t="str">
            <v>Instrument of measurement</v>
          </cell>
          <cell r="D219" t="str">
            <v>Electronic</v>
          </cell>
          <cell r="E219" t="str">
            <v>Hanna Instruments</v>
          </cell>
          <cell r="F219" t="str">
            <v>Conductivity probe</v>
          </cell>
          <cell r="G219" t="str">
            <v>HI 7635</v>
          </cell>
          <cell r="H219" t="str">
            <v>K8JN67T8H</v>
          </cell>
          <cell r="I219" t="str">
            <v>N/A</v>
          </cell>
          <cell r="J219">
            <v>2016</v>
          </cell>
          <cell r="K219">
            <v>39803</v>
          </cell>
          <cell r="L219">
            <v>42644</v>
          </cell>
          <cell r="M219" t="str">
            <v>NO</v>
          </cell>
          <cell r="N219" t="str">
            <v>N/A</v>
          </cell>
          <cell r="O219" t="str">
            <v>Out of use</v>
          </cell>
          <cell r="P219" t="str">
            <v>N/A</v>
          </cell>
          <cell r="Q219" t="str">
            <v>Out of use</v>
          </cell>
          <cell r="V219" t="str">
            <v>N/A</v>
          </cell>
          <cell r="X219" t="str">
            <v>Laboratory water conductivity 01</v>
          </cell>
          <cell r="Z219" t="str">
            <v>Traian Aanitei</v>
          </cell>
        </row>
        <row r="220">
          <cell r="B220" t="str">
            <v>QLRELSBZ_0212</v>
          </cell>
          <cell r="C220" t="str">
            <v>Instrument of measurement</v>
          </cell>
          <cell r="D220" t="str">
            <v>Mechanic</v>
          </cell>
          <cell r="E220" t="str">
            <v>Stanley</v>
          </cell>
          <cell r="F220" t="str">
            <v>Metallic linear meter</v>
          </cell>
          <cell r="G220" t="str">
            <v>35-558</v>
          </cell>
          <cell r="H220">
            <v>151448</v>
          </cell>
          <cell r="I220" t="str">
            <v>N/A</v>
          </cell>
          <cell r="J220">
            <v>2016</v>
          </cell>
          <cell r="K220">
            <v>39803</v>
          </cell>
          <cell r="L220">
            <v>42614</v>
          </cell>
          <cell r="M220" t="str">
            <v>YES</v>
          </cell>
          <cell r="N220" t="str">
            <v>12 months</v>
          </cell>
          <cell r="O220">
            <v>44988</v>
          </cell>
          <cell r="P220" t="str">
            <v>SBZ0042</v>
          </cell>
          <cell r="Q220" t="str">
            <v>Calibrated</v>
          </cell>
          <cell r="V220" t="str">
            <v>Metromat</v>
          </cell>
          <cell r="X220" t="str">
            <v>Forms updated: 2022</v>
          </cell>
          <cell r="Z220" t="str">
            <v>Ianc Radu</v>
          </cell>
          <cell r="AD220" t="str">
            <v>0, 200, 400, 600, 800, 1000mm</v>
          </cell>
        </row>
        <row r="221">
          <cell r="B221" t="str">
            <v>QLRELSBZ_0213</v>
          </cell>
          <cell r="C221" t="str">
            <v>Instrument of measurement</v>
          </cell>
          <cell r="D221" t="str">
            <v>Electronic</v>
          </cell>
          <cell r="E221" t="str">
            <v>RS</v>
          </cell>
          <cell r="F221" t="str">
            <v>Digital caliper</v>
          </cell>
          <cell r="G221" t="str">
            <v>LIN85112159</v>
          </cell>
          <cell r="H221" t="str">
            <v>LIN85112159</v>
          </cell>
          <cell r="I221" t="str">
            <v>N/A</v>
          </cell>
          <cell r="J221">
            <v>2016</v>
          </cell>
          <cell r="K221">
            <v>39803</v>
          </cell>
          <cell r="L221">
            <v>42614</v>
          </cell>
          <cell r="M221" t="str">
            <v>YES</v>
          </cell>
          <cell r="N221" t="str">
            <v>12 months</v>
          </cell>
          <cell r="O221">
            <v>44664</v>
          </cell>
          <cell r="P221" t="str">
            <v>SBZ0101</v>
          </cell>
          <cell r="Q221" t="str">
            <v>Sent for calibration</v>
          </cell>
          <cell r="V221" t="str">
            <v>Metromat</v>
          </cell>
          <cell r="Z221" t="str">
            <v>Ianc Radu</v>
          </cell>
          <cell r="AD221" t="str">
            <v>0, 5, 40, 130, 150mm</v>
          </cell>
        </row>
        <row r="222">
          <cell r="B222" t="str">
            <v>QLRELSBZ_0214</v>
          </cell>
          <cell r="C222" t="str">
            <v xml:space="preserve">Instrument of measurement </v>
          </cell>
          <cell r="D222" t="str">
            <v>Electronic</v>
          </cell>
          <cell r="E222" t="str">
            <v>Ahlborn</v>
          </cell>
          <cell r="F222" t="str">
            <v>Ahlborn Data Logger</v>
          </cell>
          <cell r="G222" t="str">
            <v>A4390-2</v>
          </cell>
          <cell r="H222" t="str">
            <v>S16100048</v>
          </cell>
          <cell r="I222" t="str">
            <v>N/A</v>
          </cell>
          <cell r="J222">
            <v>2016</v>
          </cell>
          <cell r="K222">
            <v>39803</v>
          </cell>
          <cell r="L222">
            <v>42644</v>
          </cell>
          <cell r="M222" t="str">
            <v>YES</v>
          </cell>
          <cell r="N222" t="str">
            <v>12 months</v>
          </cell>
          <cell r="O222">
            <v>44768</v>
          </cell>
          <cell r="P222" t="str">
            <v>SBZ0104</v>
          </cell>
          <cell r="Q222" t="str">
            <v>Wait for calibration</v>
          </cell>
          <cell r="V222" t="str">
            <v>Bumbas Electric</v>
          </cell>
          <cell r="X222" t="str">
            <v>Climatic_11 480_FY2016</v>
          </cell>
          <cell r="Z222" t="str">
            <v>Iulia Turi&amp;Cosmin Rodean</v>
          </cell>
          <cell r="AA222" t="str">
            <v>AMR WinControl Version 7.5.6.0</v>
          </cell>
          <cell r="AB222" t="str">
            <v>Ahlborn software</v>
          </cell>
        </row>
        <row r="223">
          <cell r="B223" t="str">
            <v>QLRELSBZ_0215</v>
          </cell>
          <cell r="C223" t="str">
            <v xml:space="preserve">Instrument of measurement </v>
          </cell>
          <cell r="D223" t="str">
            <v>Electronic</v>
          </cell>
          <cell r="E223" t="str">
            <v>Rotronic</v>
          </cell>
          <cell r="F223" t="str">
            <v>Sensor humidity/temperature</v>
          </cell>
          <cell r="G223" t="str">
            <v>HC2-IC105</v>
          </cell>
          <cell r="H223">
            <v>61645308</v>
          </cell>
          <cell r="I223" t="str">
            <v>N/A</v>
          </cell>
          <cell r="J223">
            <v>2016</v>
          </cell>
          <cell r="K223">
            <v>39803</v>
          </cell>
          <cell r="L223">
            <v>42644</v>
          </cell>
          <cell r="M223" t="str">
            <v>YES</v>
          </cell>
          <cell r="N223" t="str">
            <v>12 months</v>
          </cell>
          <cell r="O223">
            <v>44768</v>
          </cell>
          <cell r="P223" t="str">
            <v>SBZ0104</v>
          </cell>
          <cell r="Q223" t="str">
            <v>Wait for calibration</v>
          </cell>
          <cell r="V223" t="str">
            <v>Bumbas Electric</v>
          </cell>
          <cell r="W223" t="str">
            <v>..\02_Equipment_manuals\01_Env_manuals\04_Ahlborn\productattachments-files-e---e-m-hc2_probes-v1_38.pdf</v>
          </cell>
          <cell r="X223" t="str">
            <v>Climatic_11 480_FY2016</v>
          </cell>
          <cell r="Z223" t="str">
            <v>Iulia Turi&amp;Cosmin Rodean</v>
          </cell>
        </row>
        <row r="224">
          <cell r="B224" t="str">
            <v>QLRELSBZ_0216</v>
          </cell>
          <cell r="C224" t="str">
            <v>Instrument of measurement and control</v>
          </cell>
          <cell r="D224" t="str">
            <v>Vibration</v>
          </cell>
          <cell r="E224" t="str">
            <v>Vibration Research</v>
          </cell>
          <cell r="F224" t="str">
            <v>Vibration Controller</v>
          </cell>
          <cell r="G224" t="str">
            <v>VR9500</v>
          </cell>
          <cell r="H224" t="str">
            <v>95216CB9</v>
          </cell>
          <cell r="I224" t="str">
            <v>600227+I224:P22404</v>
          </cell>
          <cell r="J224">
            <v>2016</v>
          </cell>
          <cell r="K224">
            <v>39802</v>
          </cell>
          <cell r="L224">
            <v>42675</v>
          </cell>
          <cell r="M224" t="str">
            <v>YES</v>
          </cell>
          <cell r="N224" t="str">
            <v>24 months</v>
          </cell>
          <cell r="O224">
            <v>44851</v>
          </cell>
          <cell r="P224" t="str">
            <v>SBZ0105</v>
          </cell>
          <cell r="Q224" t="str">
            <v>Sent for calibration</v>
          </cell>
          <cell r="R224" t="str">
            <v>X</v>
          </cell>
          <cell r="V224" t="str">
            <v>HES</v>
          </cell>
          <cell r="Z224" t="str">
            <v>Daniel Isfanoi-Trif</v>
          </cell>
          <cell r="AA224" t="str">
            <v>Boot2009,08-00897-g08b966a</v>
          </cell>
          <cell r="AB224" t="str">
            <v>Vibration Research Version Jul. 2016</v>
          </cell>
        </row>
        <row r="225">
          <cell r="B225" t="str">
            <v>QLRELSBZ_0217</v>
          </cell>
          <cell r="C225" t="str">
            <v>Instrument of measurement</v>
          </cell>
          <cell r="D225" t="str">
            <v>Electronic</v>
          </cell>
          <cell r="E225" t="str">
            <v>Ahlborn</v>
          </cell>
          <cell r="F225" t="str">
            <v>Psychrometer</v>
          </cell>
          <cell r="G225" t="str">
            <v>FP A836-3</v>
          </cell>
          <cell r="H225">
            <v>16090009</v>
          </cell>
          <cell r="I225">
            <v>60022703</v>
          </cell>
          <cell r="J225">
            <v>2016</v>
          </cell>
          <cell r="K225">
            <v>39803</v>
          </cell>
          <cell r="L225">
            <v>42675</v>
          </cell>
          <cell r="M225" t="str">
            <v>YES</v>
          </cell>
          <cell r="N225" t="str">
            <v>12 months</v>
          </cell>
          <cell r="O225" t="str">
            <v>Damaged equipment</v>
          </cell>
          <cell r="P225" t="str">
            <v>SBZ0106</v>
          </cell>
          <cell r="Q225" t="str">
            <v>Damaged equipment</v>
          </cell>
          <cell r="V225" t="str">
            <v>Lufft</v>
          </cell>
          <cell r="X225" t="str">
            <v>Interim check humidity 01_old</v>
          </cell>
          <cell r="Z225" t="str">
            <v>Traian Aanitei</v>
          </cell>
        </row>
        <row r="226">
          <cell r="B226" t="str">
            <v>QLRELSBZ_0218</v>
          </cell>
          <cell r="C226" t="str">
            <v xml:space="preserve">Instrument of measurement </v>
          </cell>
          <cell r="D226" t="str">
            <v>Electronic</v>
          </cell>
          <cell r="E226" t="str">
            <v>Ahlborn</v>
          </cell>
          <cell r="F226" t="str">
            <v>Ahlborn Data Logger</v>
          </cell>
          <cell r="G226" t="str">
            <v>MA25904AS</v>
          </cell>
          <cell r="H226" t="str">
            <v>H16100826</v>
          </cell>
          <cell r="I226" t="str">
            <v>N/A</v>
          </cell>
          <cell r="J226">
            <v>2016</v>
          </cell>
          <cell r="K226">
            <v>39803</v>
          </cell>
          <cell r="L226">
            <v>42644</v>
          </cell>
          <cell r="M226" t="str">
            <v>YES</v>
          </cell>
          <cell r="N226" t="str">
            <v>12 months</v>
          </cell>
          <cell r="O226">
            <v>44771</v>
          </cell>
          <cell r="P226" t="str">
            <v>SBZ0106</v>
          </cell>
          <cell r="Q226" t="str">
            <v>Wait for calibration</v>
          </cell>
          <cell r="V226" t="str">
            <v>Lufft</v>
          </cell>
          <cell r="X226" t="str">
            <v>Interim check humidity 01</v>
          </cell>
          <cell r="Z226" t="str">
            <v>Gabriel Vasiloiu&amp;Catalin Stoican</v>
          </cell>
          <cell r="AA226" t="str">
            <v>AMR WinControl Version 7.5.6.0</v>
          </cell>
          <cell r="AB226" t="str">
            <v>Ahlborn software</v>
          </cell>
        </row>
        <row r="227">
          <cell r="B227" t="str">
            <v>QLRELSBZ_0219</v>
          </cell>
          <cell r="C227" t="str">
            <v xml:space="preserve">Instrument of measurement </v>
          </cell>
          <cell r="D227" t="str">
            <v>Electronic</v>
          </cell>
          <cell r="E227" t="str">
            <v>Ahlborn</v>
          </cell>
          <cell r="F227" t="str">
            <v>Ahlborn Data Logger</v>
          </cell>
          <cell r="G227" t="str">
            <v>ALMEMO MA2490-1</v>
          </cell>
          <cell r="H227" t="str">
            <v>H16080350</v>
          </cell>
          <cell r="I227" t="str">
            <v>N/A</v>
          </cell>
          <cell r="J227">
            <v>2016</v>
          </cell>
          <cell r="K227">
            <v>39803</v>
          </cell>
          <cell r="L227">
            <v>42644</v>
          </cell>
          <cell r="M227" t="str">
            <v>YES</v>
          </cell>
          <cell r="N227" t="str">
            <v>12 months</v>
          </cell>
          <cell r="O227">
            <v>44776</v>
          </cell>
          <cell r="P227" t="str">
            <v>SBZ0107</v>
          </cell>
          <cell r="Q227" t="str">
            <v>Wait for calibration</v>
          </cell>
          <cell r="V227" t="str">
            <v>Bumbas Electric</v>
          </cell>
          <cell r="X227" t="str">
            <v xml:space="preserve">TS_05_120l_FY2016 </v>
          </cell>
          <cell r="Z227" t="str">
            <v>Iulia Turi&amp;Cosmin Rodean</v>
          </cell>
          <cell r="AA227" t="str">
            <v>AMR WinControl Version 7.5.6.0</v>
          </cell>
          <cell r="AB227" t="str">
            <v>Ahlborn software</v>
          </cell>
        </row>
        <row r="228">
          <cell r="B228" t="str">
            <v>QLRELSBZ_0220</v>
          </cell>
          <cell r="C228" t="str">
            <v>Instrument of measurement</v>
          </cell>
          <cell r="D228" t="str">
            <v>Electronic</v>
          </cell>
          <cell r="E228" t="str">
            <v>Ahlborn</v>
          </cell>
          <cell r="F228" t="str">
            <v>Temperature sensor</v>
          </cell>
          <cell r="G228" t="str">
            <v>PT 100</v>
          </cell>
          <cell r="H228">
            <v>6.3604999999999995E-2</v>
          </cell>
          <cell r="I228" t="str">
            <v>N/A</v>
          </cell>
          <cell r="J228">
            <v>2016</v>
          </cell>
          <cell r="K228">
            <v>39803</v>
          </cell>
          <cell r="L228">
            <v>42644</v>
          </cell>
          <cell r="M228" t="str">
            <v>YES</v>
          </cell>
          <cell r="N228" t="str">
            <v>12 months</v>
          </cell>
          <cell r="O228">
            <v>44776</v>
          </cell>
          <cell r="P228" t="str">
            <v>SBZ0107</v>
          </cell>
          <cell r="Q228" t="str">
            <v>Wait for calibration</v>
          </cell>
          <cell r="V228" t="str">
            <v>Bumbas Electric</v>
          </cell>
          <cell r="X228" t="str">
            <v xml:space="preserve">TS_05_120l_FY2016 </v>
          </cell>
          <cell r="Z228" t="str">
            <v>Iulia Turi&amp;Cosmin Rodean</v>
          </cell>
        </row>
        <row r="229">
          <cell r="B229" t="str">
            <v>QLRELSBZ_0221</v>
          </cell>
          <cell r="C229" t="str">
            <v>Instrument of measurement and control</v>
          </cell>
          <cell r="D229" t="str">
            <v>Vibration</v>
          </cell>
          <cell r="E229" t="str">
            <v>Bruel&amp;Kjaer</v>
          </cell>
          <cell r="F229" t="str">
            <v>Nexus Charge Conditioning Amplifier</v>
          </cell>
          <cell r="G229" t="str">
            <v>2692-A-0S4</v>
          </cell>
          <cell r="H229">
            <v>3008064</v>
          </cell>
          <cell r="I229">
            <v>60022976</v>
          </cell>
          <cell r="J229">
            <v>2016</v>
          </cell>
          <cell r="K229">
            <v>39802</v>
          </cell>
          <cell r="L229">
            <v>42678</v>
          </cell>
          <cell r="M229" t="str">
            <v>YES</v>
          </cell>
          <cell r="N229" t="str">
            <v>12 months</v>
          </cell>
          <cell r="O229">
            <v>44749</v>
          </cell>
          <cell r="P229" t="str">
            <v>SBZ0108</v>
          </cell>
          <cell r="Q229" t="str">
            <v>Wait for calibration</v>
          </cell>
          <cell r="R229" t="str">
            <v>X</v>
          </cell>
          <cell r="V229" t="str">
            <v>IABG</v>
          </cell>
          <cell r="Z229" t="str">
            <v>Daniel Isfanoi-Trif</v>
          </cell>
        </row>
        <row r="230">
          <cell r="B230" t="str">
            <v>QLRELSBZ_0222</v>
          </cell>
          <cell r="C230" t="str">
            <v>Instrument of measurement</v>
          </cell>
          <cell r="D230" t="str">
            <v>Mechanic</v>
          </cell>
          <cell r="E230" t="str">
            <v>Holex</v>
          </cell>
          <cell r="F230" t="str">
            <v>Digital Protractor</v>
          </cell>
          <cell r="G230" t="str">
            <v>N/A</v>
          </cell>
          <cell r="H230">
            <v>467564</v>
          </cell>
          <cell r="I230" t="str">
            <v>N/A</v>
          </cell>
          <cell r="J230">
            <v>2016</v>
          </cell>
          <cell r="K230">
            <v>39803</v>
          </cell>
          <cell r="L230">
            <v>42329</v>
          </cell>
          <cell r="M230" t="str">
            <v>YES</v>
          </cell>
          <cell r="N230" t="str">
            <v>24 months</v>
          </cell>
          <cell r="O230">
            <v>44672</v>
          </cell>
          <cell r="P230" t="str">
            <v>SBZ0109</v>
          </cell>
          <cell r="Q230" t="str">
            <v>Sent for calibration</v>
          </cell>
          <cell r="R230" t="str">
            <v>X</v>
          </cell>
          <cell r="V230" t="str">
            <v>Metromat</v>
          </cell>
          <cell r="Z230" t="str">
            <v>Gabriel Vasiloiu&amp;Catalin Stoican</v>
          </cell>
        </row>
        <row r="231">
          <cell r="B231" t="str">
            <v>QLRELSBZ_0223</v>
          </cell>
          <cell r="C231" t="str">
            <v>Instrument of measurement</v>
          </cell>
          <cell r="D231" t="str">
            <v>Electronic</v>
          </cell>
          <cell r="E231" t="str">
            <v>Holex</v>
          </cell>
          <cell r="F231" t="str">
            <v>Digital caliper</v>
          </cell>
          <cell r="G231" t="str">
            <v>412818 150</v>
          </cell>
          <cell r="H231" t="str">
            <v>H1277570</v>
          </cell>
          <cell r="I231" t="str">
            <v>N/A</v>
          </cell>
          <cell r="J231">
            <v>2016</v>
          </cell>
          <cell r="K231">
            <v>39803</v>
          </cell>
          <cell r="L231">
            <v>42695</v>
          </cell>
          <cell r="M231" t="str">
            <v>YES</v>
          </cell>
          <cell r="N231" t="str">
            <v>12 months</v>
          </cell>
          <cell r="O231">
            <v>44982</v>
          </cell>
          <cell r="P231" t="str">
            <v>SBZ0153</v>
          </cell>
          <cell r="Q231" t="str">
            <v>Calibrated</v>
          </cell>
          <cell r="R231" t="str">
            <v>X</v>
          </cell>
          <cell r="V231" t="str">
            <v>Metromat</v>
          </cell>
          <cell r="X231" t="str">
            <v>Forms updated: 2022</v>
          </cell>
          <cell r="Z231" t="str">
            <v>Ianc Radu</v>
          </cell>
          <cell r="AD231" t="str">
            <v>0, 5, 40, 130, 150mm</v>
          </cell>
        </row>
        <row r="232">
          <cell r="B232" t="str">
            <v>QLRELSBZ_0224</v>
          </cell>
          <cell r="C232" t="str">
            <v>Chamber</v>
          </cell>
          <cell r="D232" t="str">
            <v>Climatic</v>
          </cell>
          <cell r="E232" t="str">
            <v>Voetsch</v>
          </cell>
          <cell r="F232" t="str">
            <v>Temperature and humidity system</v>
          </cell>
          <cell r="G232" t="str">
            <v>VCS3 7060-5</v>
          </cell>
          <cell r="H232">
            <v>58566223860010</v>
          </cell>
          <cell r="I232">
            <v>60022855</v>
          </cell>
          <cell r="J232">
            <v>2016</v>
          </cell>
          <cell r="K232">
            <v>39803</v>
          </cell>
          <cell r="L232">
            <v>42699</v>
          </cell>
          <cell r="M232" t="str">
            <v>YES</v>
          </cell>
          <cell r="N232" t="str">
            <v>12 months</v>
          </cell>
          <cell r="O232">
            <v>44947</v>
          </cell>
          <cell r="P232" t="str">
            <v>SBZ0110</v>
          </cell>
          <cell r="Q232" t="str">
            <v>Calibrated</v>
          </cell>
          <cell r="R232" t="str">
            <v>X</v>
          </cell>
          <cell r="V232" t="str">
            <v>Bumbas Electric</v>
          </cell>
          <cell r="W232" t="str">
            <v>..\02_Equipment_manuals\01_Env_manuals\01_Equipment_2015\VIT_VTS3_VCS3_Stress_Screening_(E).pdf</v>
          </cell>
          <cell r="X232" t="str">
            <v xml:space="preserve">Climatic_13_600 </v>
          </cell>
          <cell r="Z232" t="str">
            <v>Iulia Turi&amp;Cosmin Rodean</v>
          </cell>
          <cell r="AA232" t="str">
            <v>Simpac 2.8</v>
          </cell>
          <cell r="AB232" t="str">
            <v>S!MPATI Version 2016</v>
          </cell>
        </row>
        <row r="233">
          <cell r="B233" t="str">
            <v>QLRELSBZ_0225</v>
          </cell>
          <cell r="C233" t="str">
            <v>Instrument of measurement and control</v>
          </cell>
          <cell r="D233" t="str">
            <v>Vibration</v>
          </cell>
          <cell r="E233" t="str">
            <v>PCB Piezoelectronics</v>
          </cell>
          <cell r="F233" t="str">
            <v>ICP accelerometer</v>
          </cell>
          <cell r="G233" t="str">
            <v>355B02</v>
          </cell>
          <cell r="H233">
            <v>42570</v>
          </cell>
          <cell r="I233" t="str">
            <v>N/A</v>
          </cell>
          <cell r="J233">
            <v>2016</v>
          </cell>
          <cell r="K233">
            <v>39802</v>
          </cell>
          <cell r="L233">
            <v>42702</v>
          </cell>
          <cell r="M233" t="str">
            <v>YES</v>
          </cell>
          <cell r="N233" t="str">
            <v>12 months</v>
          </cell>
          <cell r="O233">
            <v>44747</v>
          </cell>
          <cell r="P233" t="str">
            <v>SBZ0111</v>
          </cell>
          <cell r="Q233" t="str">
            <v>Wait for calibration</v>
          </cell>
          <cell r="R233" t="str">
            <v>X</v>
          </cell>
          <cell r="V233" t="str">
            <v>IABG</v>
          </cell>
          <cell r="X233" t="str">
            <v>100Hz, 9.88mV/g</v>
          </cell>
          <cell r="Z233" t="str">
            <v>Daniel Isfanoi-Trif</v>
          </cell>
        </row>
        <row r="234">
          <cell r="B234" t="str">
            <v>QLRELSBZ_0226</v>
          </cell>
          <cell r="C234" t="str">
            <v>Instrument of measurement and control</v>
          </cell>
          <cell r="D234" t="str">
            <v>Vibration</v>
          </cell>
          <cell r="E234" t="str">
            <v>PCB Piezoelectronics</v>
          </cell>
          <cell r="F234" t="str">
            <v>ICP accelerometer</v>
          </cell>
          <cell r="G234" t="str">
            <v>352B70</v>
          </cell>
          <cell r="H234">
            <v>214199</v>
          </cell>
          <cell r="I234" t="str">
            <v>N/A</v>
          </cell>
          <cell r="J234">
            <v>2016</v>
          </cell>
          <cell r="K234">
            <v>39802</v>
          </cell>
          <cell r="L234">
            <v>42702</v>
          </cell>
          <cell r="M234" t="str">
            <v>YES</v>
          </cell>
          <cell r="N234" t="str">
            <v>12 months</v>
          </cell>
          <cell r="O234">
            <v>44953</v>
          </cell>
          <cell r="P234" t="str">
            <v>SBZ0112</v>
          </cell>
          <cell r="Q234" t="str">
            <v>Calibrated</v>
          </cell>
          <cell r="R234" t="str">
            <v>X</v>
          </cell>
          <cell r="V234" t="str">
            <v>IABG</v>
          </cell>
          <cell r="X234" t="str">
            <v>100Hz, 1.017mV/g</v>
          </cell>
          <cell r="Z234" t="str">
            <v>Daniel Isfanoi-Trif</v>
          </cell>
        </row>
        <row r="235">
          <cell r="B235" t="str">
            <v>QLRELSBZ_0227</v>
          </cell>
          <cell r="C235" t="str">
            <v>Instrument of measurement and control</v>
          </cell>
          <cell r="D235" t="str">
            <v>Vibration</v>
          </cell>
          <cell r="E235" t="str">
            <v>PCB Piezoelectronics</v>
          </cell>
          <cell r="F235" t="str">
            <v>ICP accelerometer</v>
          </cell>
          <cell r="G235" t="str">
            <v>355B03</v>
          </cell>
          <cell r="H235">
            <v>42518</v>
          </cell>
          <cell r="I235" t="str">
            <v>N/A</v>
          </cell>
          <cell r="J235">
            <v>2016</v>
          </cell>
          <cell r="K235">
            <v>39802</v>
          </cell>
          <cell r="L235">
            <v>42702</v>
          </cell>
          <cell r="M235" t="str">
            <v>YES</v>
          </cell>
          <cell r="N235" t="str">
            <v>12 months</v>
          </cell>
          <cell r="O235">
            <v>44953</v>
          </cell>
          <cell r="P235" t="str">
            <v>SBZ0113</v>
          </cell>
          <cell r="Q235" t="str">
            <v>Calibrated</v>
          </cell>
          <cell r="R235" t="str">
            <v>X</v>
          </cell>
          <cell r="V235" t="str">
            <v>IABG</v>
          </cell>
          <cell r="X235" t="str">
            <v>100Hz,  98.1mV/g</v>
          </cell>
          <cell r="Z235" t="str">
            <v>Daniel Isfanoi-Trif</v>
          </cell>
        </row>
        <row r="236">
          <cell r="B236" t="str">
            <v>QLRELSBZ_0228</v>
          </cell>
          <cell r="C236" t="str">
            <v>Instrument of measurement and control</v>
          </cell>
          <cell r="D236" t="str">
            <v>Vibration</v>
          </cell>
          <cell r="E236" t="str">
            <v>PCB Piezoelectronics</v>
          </cell>
          <cell r="F236" t="str">
            <v>ICP accelerometer</v>
          </cell>
          <cell r="G236" t="str">
            <v>J353B04</v>
          </cell>
          <cell r="H236">
            <v>205013</v>
          </cell>
          <cell r="I236" t="str">
            <v>N/A</v>
          </cell>
          <cell r="J236">
            <v>2016</v>
          </cell>
          <cell r="K236">
            <v>39802</v>
          </cell>
          <cell r="L236">
            <v>42702</v>
          </cell>
          <cell r="M236" t="str">
            <v>YES</v>
          </cell>
          <cell r="N236" t="str">
            <v>12 months</v>
          </cell>
          <cell r="O236">
            <v>44748</v>
          </cell>
          <cell r="P236" t="str">
            <v>SBZ0114</v>
          </cell>
          <cell r="Q236" t="str">
            <v>Sent for calibration</v>
          </cell>
          <cell r="R236" t="str">
            <v>X</v>
          </cell>
          <cell r="V236" t="str">
            <v>IABG</v>
          </cell>
          <cell r="X236" t="str">
            <v>100Hz, 10.02mV/g</v>
          </cell>
          <cell r="Z236" t="str">
            <v>Daniel Isfanoi-Trif</v>
          </cell>
        </row>
        <row r="237">
          <cell r="B237" t="str">
            <v>QLRELSBZ_0229</v>
          </cell>
          <cell r="C237" t="str">
            <v>Instrument of measurement and control</v>
          </cell>
          <cell r="D237" t="str">
            <v>Vibration</v>
          </cell>
          <cell r="E237" t="str">
            <v>PCB Piezoelectronics</v>
          </cell>
          <cell r="F237" t="str">
            <v>ICP accelerometer</v>
          </cell>
          <cell r="G237" t="str">
            <v>HT352C34</v>
          </cell>
          <cell r="H237">
            <v>188675</v>
          </cell>
          <cell r="I237" t="str">
            <v>N/A</v>
          </cell>
          <cell r="J237">
            <v>2016</v>
          </cell>
          <cell r="K237">
            <v>39802</v>
          </cell>
          <cell r="L237">
            <v>42702</v>
          </cell>
          <cell r="M237" t="str">
            <v>YES</v>
          </cell>
          <cell r="N237" t="str">
            <v>12 months</v>
          </cell>
          <cell r="O237">
            <v>44747</v>
          </cell>
          <cell r="P237" t="str">
            <v>SBZ0115</v>
          </cell>
          <cell r="Q237" t="str">
            <v>Wait for calibration</v>
          </cell>
          <cell r="R237" t="str">
            <v>X</v>
          </cell>
          <cell r="V237" t="str">
            <v>IABG</v>
          </cell>
          <cell r="X237" t="str">
            <v>100Hz, 104.8mV/g</v>
          </cell>
          <cell r="Z237" t="str">
            <v>Daniel Isfanoi-Trif</v>
          </cell>
        </row>
        <row r="238">
          <cell r="B238" t="str">
            <v>QLRELSBZ_0230</v>
          </cell>
          <cell r="C238" t="str">
            <v>Instrument of measurement and control</v>
          </cell>
          <cell r="D238" t="str">
            <v>Vibration</v>
          </cell>
          <cell r="E238" t="str">
            <v>PCB Piezoelectronics</v>
          </cell>
          <cell r="F238" t="str">
            <v>Charge Accelerometer</v>
          </cell>
          <cell r="G238" t="str">
            <v>J357B04</v>
          </cell>
          <cell r="H238">
            <v>53581</v>
          </cell>
          <cell r="I238" t="str">
            <v>N/A</v>
          </cell>
          <cell r="J238">
            <v>2016</v>
          </cell>
          <cell r="K238">
            <v>39802</v>
          </cell>
          <cell r="L238">
            <v>42702</v>
          </cell>
          <cell r="M238" t="str">
            <v>YES</v>
          </cell>
          <cell r="N238" t="str">
            <v>12 months</v>
          </cell>
          <cell r="O238">
            <v>44953</v>
          </cell>
          <cell r="P238" t="str">
            <v>SBZ0116</v>
          </cell>
          <cell r="Q238" t="str">
            <v>Calibrated</v>
          </cell>
          <cell r="R238" t="str">
            <v>X</v>
          </cell>
          <cell r="V238" t="str">
            <v>IABG</v>
          </cell>
          <cell r="X238" t="str">
            <v>100Hz, 10.24pC/g</v>
          </cell>
          <cell r="Z238" t="str">
            <v>Daniel Isfanoi-Trif</v>
          </cell>
        </row>
        <row r="239">
          <cell r="B239" t="str">
            <v>QLRELSBZ_0231</v>
          </cell>
          <cell r="C239" t="str">
            <v>Instrument of measurement and control</v>
          </cell>
          <cell r="D239" t="str">
            <v>Vibration</v>
          </cell>
          <cell r="E239" t="str">
            <v>PCB Piezoelectronics</v>
          </cell>
          <cell r="F239" t="str">
            <v>ICP accelerometer</v>
          </cell>
          <cell r="G239" t="str">
            <v>J352C04</v>
          </cell>
          <cell r="H239">
            <v>212353</v>
          </cell>
          <cell r="I239" t="str">
            <v>N/A</v>
          </cell>
          <cell r="J239">
            <v>2016</v>
          </cell>
          <cell r="K239">
            <v>39802</v>
          </cell>
          <cell r="L239">
            <v>42702</v>
          </cell>
          <cell r="M239" t="str">
            <v>YES</v>
          </cell>
          <cell r="N239" t="str">
            <v>12 months</v>
          </cell>
          <cell r="O239">
            <v>44947</v>
          </cell>
          <cell r="P239" t="str">
            <v>SBZ0117</v>
          </cell>
          <cell r="Q239" t="str">
            <v>Calibrated</v>
          </cell>
          <cell r="R239" t="str">
            <v>X</v>
          </cell>
          <cell r="V239" t="str">
            <v>IABG</v>
          </cell>
          <cell r="X239" t="str">
            <v>100Hz, 9.85 mV/g</v>
          </cell>
          <cell r="Z239" t="str">
            <v>Daniel Isfanoi-Trif</v>
          </cell>
        </row>
        <row r="240">
          <cell r="B240" t="str">
            <v>QLRELSBZ_0232</v>
          </cell>
          <cell r="C240" t="str">
            <v>Auxiliaries</v>
          </cell>
          <cell r="D240" t="str">
            <v>Vibration</v>
          </cell>
          <cell r="E240" t="str">
            <v>Wiha</v>
          </cell>
          <cell r="F240" t="str">
            <v>Torque wrench</v>
          </cell>
          <cell r="G240" t="str">
            <v>Torque Vario-S 2852</v>
          </cell>
          <cell r="H240" t="str">
            <v>NEFCD4</v>
          </cell>
          <cell r="I240" t="str">
            <v>N/A</v>
          </cell>
          <cell r="J240">
            <v>2016</v>
          </cell>
          <cell r="K240">
            <v>39802</v>
          </cell>
          <cell r="L240">
            <v>42614</v>
          </cell>
          <cell r="M240" t="str">
            <v>YES</v>
          </cell>
          <cell r="N240" t="str">
            <v>12 months</v>
          </cell>
          <cell r="O240">
            <v>45036</v>
          </cell>
          <cell r="P240" t="str">
            <v>SBZ0119</v>
          </cell>
          <cell r="Q240" t="str">
            <v>Calibrated</v>
          </cell>
          <cell r="R240" t="str">
            <v>X</v>
          </cell>
          <cell r="V240" t="str">
            <v>Metromat</v>
          </cell>
          <cell r="W240" t="str">
            <v>YES</v>
          </cell>
          <cell r="X240" t="str">
            <v>K5: 0.4-1.0 Nm (S2)</v>
          </cell>
          <cell r="Z240" t="str">
            <v>Daniel Isfanoi-Trif</v>
          </cell>
        </row>
        <row r="241">
          <cell r="B241" t="str">
            <v>QLRELSBZ_0233</v>
          </cell>
          <cell r="C241" t="str">
            <v>Instrument of measurement and control</v>
          </cell>
          <cell r="D241" t="str">
            <v>Dust test equipment</v>
          </cell>
          <cell r="E241" t="str">
            <v>F&amp;F</v>
          </cell>
          <cell r="F241" t="str">
            <v>Countdown timer</v>
          </cell>
          <cell r="G241" t="str">
            <v>STP-541.2</v>
          </cell>
          <cell r="H241" t="str">
            <v>M160407</v>
          </cell>
          <cell r="I241" t="str">
            <v>N/A</v>
          </cell>
          <cell r="J241">
            <v>2016</v>
          </cell>
          <cell r="K241">
            <v>39803</v>
          </cell>
          <cell r="L241">
            <v>42705</v>
          </cell>
          <cell r="M241" t="str">
            <v>YES</v>
          </cell>
          <cell r="N241" t="str">
            <v>12 months</v>
          </cell>
          <cell r="O241">
            <v>44679</v>
          </cell>
          <cell r="P241" t="str">
            <v>SBZ0120</v>
          </cell>
          <cell r="Q241" t="str">
            <v>Sent for calibration</v>
          </cell>
          <cell r="R241" t="str">
            <v>X</v>
          </cell>
          <cell r="V241" t="str">
            <v>Metromat</v>
          </cell>
          <cell r="W241" t="str">
            <v>N/A</v>
          </cell>
          <cell r="X241" t="str">
            <v>N/A</v>
          </cell>
          <cell r="Y241" t="str">
            <v>Q1 calibration</v>
          </cell>
          <cell r="Z241" t="str">
            <v>Ianc Radu</v>
          </cell>
          <cell r="AD241" t="str">
            <v>t1 (on) 5, 6, 90, 600, 900, 3600s
t2 (off) 1195 s
t3 (on) 5, 6, 90, 600, 900, 3600s
t4 (off) 1195 s</v>
          </cell>
        </row>
        <row r="242">
          <cell r="B242" t="str">
            <v>QLRELSBZ_0234</v>
          </cell>
          <cell r="C242" t="str">
            <v>Instrument of measurement and control</v>
          </cell>
          <cell r="D242" t="str">
            <v>Electronic</v>
          </cell>
          <cell r="E242" t="str">
            <v>Tektronix</v>
          </cell>
          <cell r="F242" t="str">
            <v>Arbitrary/Function Generator</v>
          </cell>
          <cell r="G242" t="str">
            <v>AFG3252C</v>
          </cell>
          <cell r="H242" t="str">
            <v>AFG3252C C011461</v>
          </cell>
          <cell r="I242">
            <v>60022980</v>
          </cell>
          <cell r="J242">
            <v>2016</v>
          </cell>
          <cell r="K242">
            <v>39803</v>
          </cell>
          <cell r="L242">
            <v>42705</v>
          </cell>
          <cell r="M242" t="str">
            <v>YES</v>
          </cell>
          <cell r="N242" t="str">
            <v>12 months</v>
          </cell>
          <cell r="O242" t="str">
            <v>TBD TSR</v>
          </cell>
          <cell r="P242" t="str">
            <v>SBZ0121</v>
          </cell>
          <cell r="Q242" t="str">
            <v>TBD TSR</v>
          </cell>
          <cell r="V242" t="str">
            <v>Metromat</v>
          </cell>
          <cell r="X242" t="str">
            <v>Equipment sent to Timisoara</v>
          </cell>
          <cell r="Z242" t="str">
            <v>Traian Aanitei</v>
          </cell>
        </row>
        <row r="243">
          <cell r="B243" t="str">
            <v>QLRELSBZ_0235</v>
          </cell>
          <cell r="C243" t="str">
            <v>Instrument of measurement</v>
          </cell>
          <cell r="D243" t="str">
            <v>Electronic</v>
          </cell>
          <cell r="E243" t="str">
            <v>Tektronix</v>
          </cell>
          <cell r="F243" t="str">
            <v>Oscilloscope</v>
          </cell>
          <cell r="G243" t="str">
            <v>MDO3024</v>
          </cell>
          <cell r="H243" t="str">
            <v>DO3024 C033011</v>
          </cell>
          <cell r="I243">
            <v>60022979</v>
          </cell>
          <cell r="J243">
            <v>2016</v>
          </cell>
          <cell r="K243">
            <v>39803</v>
          </cell>
          <cell r="L243">
            <v>42705</v>
          </cell>
          <cell r="M243" t="str">
            <v>YES</v>
          </cell>
          <cell r="N243" t="str">
            <v>12 months</v>
          </cell>
          <cell r="O243" t="str">
            <v>TBD TSR</v>
          </cell>
          <cell r="P243" t="str">
            <v>SBZ0122</v>
          </cell>
          <cell r="Q243" t="str">
            <v>TBD TSR</v>
          </cell>
          <cell r="V243" t="str">
            <v>TBD</v>
          </cell>
          <cell r="X243" t="str">
            <v>Equipment sent to Timisoara</v>
          </cell>
          <cell r="Y243" t="str">
            <v>200MHz, 2.5GS/s</v>
          </cell>
          <cell r="Z243" t="str">
            <v>Traian Aanitei</v>
          </cell>
        </row>
        <row r="244">
          <cell r="B244" t="str">
            <v>QLRELSBZ_0236</v>
          </cell>
          <cell r="C244" t="str">
            <v>Instrument of measurement and control</v>
          </cell>
          <cell r="D244" t="str">
            <v>Electronic</v>
          </cell>
          <cell r="E244" t="str">
            <v>Toellner</v>
          </cell>
          <cell r="F244" t="str">
            <v>Four-Quadrant-Amplifier</v>
          </cell>
          <cell r="G244" t="str">
            <v>TOE 7610-20</v>
          </cell>
          <cell r="H244">
            <v>25193</v>
          </cell>
          <cell r="I244">
            <v>60022977</v>
          </cell>
          <cell r="J244">
            <v>2016</v>
          </cell>
          <cell r="K244">
            <v>39803</v>
          </cell>
          <cell r="L244">
            <v>42705</v>
          </cell>
          <cell r="M244" t="str">
            <v>YES</v>
          </cell>
          <cell r="N244" t="str">
            <v>12 months</v>
          </cell>
          <cell r="O244" t="str">
            <v>TBD TSR</v>
          </cell>
          <cell r="P244" t="str">
            <v>SBZ0123</v>
          </cell>
          <cell r="Q244" t="str">
            <v>TBD TSR</v>
          </cell>
          <cell r="V244" t="str">
            <v>Metromat</v>
          </cell>
          <cell r="X244" t="str">
            <v>Equipment sent to Timisoara</v>
          </cell>
          <cell r="Z244" t="str">
            <v>Traian Aanitei</v>
          </cell>
        </row>
        <row r="245">
          <cell r="B245" t="str">
            <v>QLRELSBZ_0237</v>
          </cell>
          <cell r="C245" t="str">
            <v>Instrument of measurement and control</v>
          </cell>
          <cell r="D245" t="str">
            <v>Electronic</v>
          </cell>
          <cell r="E245" t="str">
            <v>Toellner</v>
          </cell>
          <cell r="F245" t="str">
            <v>Four-Quadrant-Amplifier</v>
          </cell>
          <cell r="G245" t="str">
            <v>TOE 7610-20</v>
          </cell>
          <cell r="H245">
            <v>25194</v>
          </cell>
          <cell r="I245">
            <v>60022978</v>
          </cell>
          <cell r="J245">
            <v>2016</v>
          </cell>
          <cell r="K245">
            <v>39803</v>
          </cell>
          <cell r="L245">
            <v>42705</v>
          </cell>
          <cell r="M245" t="str">
            <v>YES</v>
          </cell>
          <cell r="N245" t="str">
            <v>12 months</v>
          </cell>
          <cell r="O245" t="str">
            <v>TBD TSR</v>
          </cell>
          <cell r="P245" t="str">
            <v>SBZ0124</v>
          </cell>
          <cell r="Q245" t="str">
            <v>TBD TSR</v>
          </cell>
          <cell r="V245" t="str">
            <v>TBD</v>
          </cell>
          <cell r="X245" t="str">
            <v>Equipment sent to Timisoara</v>
          </cell>
          <cell r="Z245" t="str">
            <v>Traian Aanitei</v>
          </cell>
        </row>
        <row r="246">
          <cell r="B246" t="str">
            <v>QLRELSBZ_0238</v>
          </cell>
          <cell r="C246" t="str">
            <v xml:space="preserve">Instrument of measurement </v>
          </cell>
          <cell r="D246" t="str">
            <v>Electronic</v>
          </cell>
          <cell r="E246" t="str">
            <v>Tektronix</v>
          </cell>
          <cell r="F246" t="str">
            <v>Current Clamp</v>
          </cell>
          <cell r="G246" t="str">
            <v>TCP0150</v>
          </cell>
          <cell r="H246" t="str">
            <v>TCP0150 C016131</v>
          </cell>
          <cell r="I246" t="str">
            <v>TBD</v>
          </cell>
          <cell r="J246">
            <v>2016</v>
          </cell>
          <cell r="K246">
            <v>39803</v>
          </cell>
          <cell r="L246">
            <v>42705</v>
          </cell>
          <cell r="M246" t="str">
            <v>YES</v>
          </cell>
          <cell r="N246" t="str">
            <v>12 months</v>
          </cell>
          <cell r="O246" t="str">
            <v>TBD TSR</v>
          </cell>
          <cell r="P246" t="str">
            <v>SBZ0125</v>
          </cell>
          <cell r="Q246" t="str">
            <v>TBD TSR</v>
          </cell>
          <cell r="V246" t="str">
            <v>TBD</v>
          </cell>
          <cell r="X246" t="str">
            <v>Equipment sent to Timisoara</v>
          </cell>
          <cell r="Y246" t="str">
            <v>to be sent for calibration Q4</v>
          </cell>
          <cell r="Z246" t="str">
            <v>Traian Aanitei</v>
          </cell>
        </row>
        <row r="247">
          <cell r="B247" t="str">
            <v>QLRELSBZ_0239</v>
          </cell>
          <cell r="C247" t="str">
            <v>Instrument of measurement</v>
          </cell>
          <cell r="D247" t="str">
            <v>Electronic</v>
          </cell>
          <cell r="E247" t="str">
            <v>Ahlborn</v>
          </cell>
          <cell r="F247" t="str">
            <v>Temperature sensor</v>
          </cell>
          <cell r="G247" t="str">
            <v>PT 100</v>
          </cell>
          <cell r="H247" t="str">
            <v>FPA4318361</v>
          </cell>
          <cell r="I247" t="str">
            <v>N/A</v>
          </cell>
          <cell r="J247">
            <v>2016</v>
          </cell>
          <cell r="K247">
            <v>39803</v>
          </cell>
          <cell r="L247">
            <v>42656</v>
          </cell>
          <cell r="M247" t="str">
            <v>YES</v>
          </cell>
          <cell r="N247" t="str">
            <v>12 months</v>
          </cell>
          <cell r="O247" t="str">
            <v>Out of use</v>
          </cell>
          <cell r="P247" t="str">
            <v>SBZ0106</v>
          </cell>
          <cell r="Q247" t="str">
            <v>Out of use</v>
          </cell>
          <cell r="V247" t="str">
            <v>Lufft</v>
          </cell>
          <cell r="X247" t="str">
            <v>Interim check humidity 01_old</v>
          </cell>
          <cell r="Z247" t="str">
            <v>Traian Aanitei</v>
          </cell>
        </row>
        <row r="248">
          <cell r="B248" t="str">
            <v>QLRELSBZ_0240</v>
          </cell>
          <cell r="C248" t="str">
            <v>Instrument of measurement</v>
          </cell>
          <cell r="D248" t="str">
            <v>Electronic</v>
          </cell>
          <cell r="E248" t="str">
            <v>Ahlborn</v>
          </cell>
          <cell r="F248" t="str">
            <v>Temperature sensor</v>
          </cell>
          <cell r="G248" t="str">
            <v>PT 100</v>
          </cell>
          <cell r="H248" t="str">
            <v>FPA4318362</v>
          </cell>
          <cell r="I248" t="str">
            <v>N/A</v>
          </cell>
          <cell r="J248">
            <v>2016</v>
          </cell>
          <cell r="K248">
            <v>39803</v>
          </cell>
          <cell r="L248">
            <v>42656</v>
          </cell>
          <cell r="M248" t="str">
            <v>YES</v>
          </cell>
          <cell r="N248" t="str">
            <v>12 months</v>
          </cell>
          <cell r="O248" t="str">
            <v>Out of use</v>
          </cell>
          <cell r="P248" t="str">
            <v>SBZ0106</v>
          </cell>
          <cell r="Q248" t="str">
            <v>Out of use</v>
          </cell>
          <cell r="V248" t="str">
            <v>Lufft</v>
          </cell>
          <cell r="X248" t="str">
            <v>Interim check humidity 01_old</v>
          </cell>
          <cell r="Z248" t="str">
            <v>Traian Aanitei</v>
          </cell>
        </row>
        <row r="249">
          <cell r="B249" t="str">
            <v>QLRELSBZ_0241</v>
          </cell>
          <cell r="C249" t="str">
            <v>Instrument of measurement</v>
          </cell>
          <cell r="D249" t="str">
            <v>Electronic</v>
          </cell>
          <cell r="E249" t="str">
            <v>Ahlborn</v>
          </cell>
          <cell r="F249" t="str">
            <v>Temperature sensor</v>
          </cell>
          <cell r="G249" t="str">
            <v>PT 100</v>
          </cell>
          <cell r="H249" t="str">
            <v>049</v>
          </cell>
          <cell r="I249" t="str">
            <v>N/A</v>
          </cell>
          <cell r="J249">
            <v>2016</v>
          </cell>
          <cell r="K249">
            <v>39803</v>
          </cell>
          <cell r="L249">
            <v>42717</v>
          </cell>
          <cell r="M249" t="str">
            <v>YES</v>
          </cell>
          <cell r="N249" t="str">
            <v>12 months</v>
          </cell>
          <cell r="O249" t="str">
            <v>Out of use</v>
          </cell>
          <cell r="P249" t="str">
            <v>SBZ0126</v>
          </cell>
          <cell r="Q249" t="str">
            <v>Out of use</v>
          </cell>
          <cell r="V249" t="str">
            <v>Lufft</v>
          </cell>
          <cell r="X249" t="str">
            <v>Interim check _10_Out of use</v>
          </cell>
          <cell r="Z249" t="str">
            <v>Traian Aanitei</v>
          </cell>
        </row>
        <row r="250">
          <cell r="B250" t="str">
            <v>QLRELSBZ_0242</v>
          </cell>
          <cell r="C250" t="str">
            <v>Instrument of measurement</v>
          </cell>
          <cell r="D250" t="str">
            <v>Electronic</v>
          </cell>
          <cell r="E250" t="str">
            <v>Ahlborn</v>
          </cell>
          <cell r="F250" t="str">
            <v>Temperature sensor</v>
          </cell>
          <cell r="G250" t="str">
            <v>PT 100</v>
          </cell>
          <cell r="H250" t="str">
            <v>029</v>
          </cell>
          <cell r="I250" t="str">
            <v>N/A</v>
          </cell>
          <cell r="J250">
            <v>2016</v>
          </cell>
          <cell r="K250">
            <v>39803</v>
          </cell>
          <cell r="L250">
            <v>42717</v>
          </cell>
          <cell r="M250" t="str">
            <v>YES</v>
          </cell>
          <cell r="N250" t="str">
            <v>12 months</v>
          </cell>
          <cell r="O250" t="str">
            <v>Out of use</v>
          </cell>
          <cell r="P250" t="str">
            <v>SBZ0126</v>
          </cell>
          <cell r="Q250" t="str">
            <v>Out of use</v>
          </cell>
          <cell r="V250" t="str">
            <v>Lufft</v>
          </cell>
          <cell r="X250" t="str">
            <v>Interim check _11_Out of use</v>
          </cell>
          <cell r="Z250" t="str">
            <v>Traian Aanitei</v>
          </cell>
        </row>
        <row r="251">
          <cell r="B251" t="str">
            <v>QLRELSBZ_0243</v>
          </cell>
          <cell r="C251" t="str">
            <v>Instrument of measurement</v>
          </cell>
          <cell r="D251" t="str">
            <v>Electronic</v>
          </cell>
          <cell r="E251" t="str">
            <v>Ahlborn</v>
          </cell>
          <cell r="F251" t="str">
            <v>Temperature sensor</v>
          </cell>
          <cell r="G251" t="str">
            <v>PT 100</v>
          </cell>
          <cell r="H251" t="str">
            <v>030</v>
          </cell>
          <cell r="I251" t="str">
            <v>N/A</v>
          </cell>
          <cell r="J251">
            <v>2016</v>
          </cell>
          <cell r="K251">
            <v>39803</v>
          </cell>
          <cell r="L251">
            <v>42718</v>
          </cell>
          <cell r="M251" t="str">
            <v>YES</v>
          </cell>
          <cell r="N251" t="str">
            <v>12 months</v>
          </cell>
          <cell r="O251" t="str">
            <v>Out of use</v>
          </cell>
          <cell r="P251" t="str">
            <v>SBZ0094</v>
          </cell>
          <cell r="Q251" t="str">
            <v>Out of use</v>
          </cell>
          <cell r="S251" t="str">
            <v>X</v>
          </cell>
          <cell r="V251" t="str">
            <v>Lufft</v>
          </cell>
          <cell r="X251" t="str">
            <v>Interim check _3_Out of use</v>
          </cell>
          <cell r="Z251" t="str">
            <v>Traian Aanitei</v>
          </cell>
        </row>
        <row r="252">
          <cell r="B252" t="str">
            <v>QLRELSBZ_0244</v>
          </cell>
          <cell r="C252" t="str">
            <v>Instrument of measurement</v>
          </cell>
          <cell r="D252" t="str">
            <v>Electronic</v>
          </cell>
          <cell r="E252" t="str">
            <v>Ahlborn</v>
          </cell>
          <cell r="F252" t="str">
            <v>Temperature sensor</v>
          </cell>
          <cell r="G252" t="str">
            <v>PT 100</v>
          </cell>
          <cell r="H252" t="str">
            <v>026</v>
          </cell>
          <cell r="I252" t="str">
            <v>N/A</v>
          </cell>
          <cell r="J252">
            <v>2016</v>
          </cell>
          <cell r="K252">
            <v>39803</v>
          </cell>
          <cell r="L252">
            <v>42719</v>
          </cell>
          <cell r="M252" t="str">
            <v>YES</v>
          </cell>
          <cell r="N252" t="str">
            <v>12 months</v>
          </cell>
          <cell r="O252" t="str">
            <v>Out of use</v>
          </cell>
          <cell r="P252" t="str">
            <v>SBZ0126</v>
          </cell>
          <cell r="Q252" t="str">
            <v>Out of use</v>
          </cell>
          <cell r="V252" t="str">
            <v>Lufft</v>
          </cell>
          <cell r="X252" t="str">
            <v>Interim check _13_Out of use</v>
          </cell>
          <cell r="Z252" t="str">
            <v>Traian Aanitei</v>
          </cell>
        </row>
        <row r="253">
          <cell r="B253" t="str">
            <v>QLRELSBZ_0245</v>
          </cell>
          <cell r="C253" t="str">
            <v>Instrument of measurement</v>
          </cell>
          <cell r="D253" t="str">
            <v>Electronic</v>
          </cell>
          <cell r="E253" t="str">
            <v>Ahlborn</v>
          </cell>
          <cell r="F253" t="str">
            <v>Temperature sensor</v>
          </cell>
          <cell r="G253" t="str">
            <v>PT 100</v>
          </cell>
          <cell r="H253" t="str">
            <v>045</v>
          </cell>
          <cell r="I253" t="str">
            <v>N/A</v>
          </cell>
          <cell r="J253">
            <v>2016</v>
          </cell>
          <cell r="K253">
            <v>39803</v>
          </cell>
          <cell r="L253">
            <v>42720</v>
          </cell>
          <cell r="M253" t="str">
            <v>YES</v>
          </cell>
          <cell r="N253" t="str">
            <v>12 months</v>
          </cell>
          <cell r="O253" t="str">
            <v>Damaged equipment</v>
          </cell>
          <cell r="P253" t="str">
            <v>N/A</v>
          </cell>
          <cell r="Q253" t="str">
            <v>Damaged equipment</v>
          </cell>
          <cell r="V253" t="str">
            <v>Lufft</v>
          </cell>
          <cell r="Z253" t="str">
            <v>Traian Aanitei</v>
          </cell>
        </row>
        <row r="254">
          <cell r="B254" t="str">
            <v>QLRELSBZ_0246</v>
          </cell>
          <cell r="C254" t="str">
            <v>Instrument of measurement</v>
          </cell>
          <cell r="D254" t="str">
            <v>Electronic</v>
          </cell>
          <cell r="E254" t="str">
            <v>Ahlborn</v>
          </cell>
          <cell r="F254" t="str">
            <v>Temperature sensor</v>
          </cell>
          <cell r="G254" t="str">
            <v>PT 100</v>
          </cell>
          <cell r="H254" t="str">
            <v>041</v>
          </cell>
          <cell r="I254" t="str">
            <v>N/A</v>
          </cell>
          <cell r="J254">
            <v>2016</v>
          </cell>
          <cell r="K254">
            <v>39803</v>
          </cell>
          <cell r="L254">
            <v>42721</v>
          </cell>
          <cell r="M254" t="str">
            <v>YES</v>
          </cell>
          <cell r="N254" t="str">
            <v>12 months</v>
          </cell>
          <cell r="O254" t="str">
            <v>Out of use</v>
          </cell>
          <cell r="P254" t="str">
            <v>SBZ0126</v>
          </cell>
          <cell r="Q254" t="str">
            <v>Out of use</v>
          </cell>
          <cell r="V254" t="str">
            <v>Lufft</v>
          </cell>
          <cell r="X254" t="str">
            <v>Interim check _15_Out of use</v>
          </cell>
          <cell r="Z254" t="str">
            <v>Traian Aanitei</v>
          </cell>
        </row>
        <row r="255">
          <cell r="B255" t="str">
            <v>QLRELSBZ_0247</v>
          </cell>
          <cell r="C255" t="str">
            <v>Instrument of measurement</v>
          </cell>
          <cell r="D255" t="str">
            <v>Electronic</v>
          </cell>
          <cell r="E255" t="str">
            <v>Ahlborn</v>
          </cell>
          <cell r="F255" t="str">
            <v>Temperature sensor</v>
          </cell>
          <cell r="G255" t="str">
            <v>PT 100</v>
          </cell>
          <cell r="H255" t="str">
            <v>025</v>
          </cell>
          <cell r="I255" t="str">
            <v>N/A</v>
          </cell>
          <cell r="J255">
            <v>2016</v>
          </cell>
          <cell r="K255">
            <v>39803</v>
          </cell>
          <cell r="L255">
            <v>42722</v>
          </cell>
          <cell r="M255" t="str">
            <v>YES</v>
          </cell>
          <cell r="N255" t="str">
            <v>12 months</v>
          </cell>
          <cell r="O255" t="str">
            <v>Out of use</v>
          </cell>
          <cell r="P255" t="str">
            <v>SBZ0126</v>
          </cell>
          <cell r="Q255" t="str">
            <v>Out of use</v>
          </cell>
          <cell r="V255" t="str">
            <v>Lufft</v>
          </cell>
          <cell r="X255" t="str">
            <v>Interim check _16_Out of use</v>
          </cell>
          <cell r="Z255" t="str">
            <v>Traian Aanitei</v>
          </cell>
        </row>
        <row r="256">
          <cell r="B256" t="str">
            <v>QLRELSBZ_0248</v>
          </cell>
          <cell r="C256" t="str">
            <v>Instrument of measurement</v>
          </cell>
          <cell r="D256" t="str">
            <v>Electronic</v>
          </cell>
          <cell r="E256" t="str">
            <v>Ahlborn</v>
          </cell>
          <cell r="F256" t="str">
            <v>Temperature sensor</v>
          </cell>
          <cell r="G256" t="str">
            <v>PT 100</v>
          </cell>
          <cell r="H256" t="str">
            <v>031</v>
          </cell>
          <cell r="I256" t="str">
            <v>N/A</v>
          </cell>
          <cell r="J256">
            <v>2016</v>
          </cell>
          <cell r="K256">
            <v>39803</v>
          </cell>
          <cell r="L256">
            <v>42723</v>
          </cell>
          <cell r="M256" t="str">
            <v>YES</v>
          </cell>
          <cell r="N256" t="str">
            <v>12 months</v>
          </cell>
          <cell r="O256" t="str">
            <v>Out of use</v>
          </cell>
          <cell r="P256" t="str">
            <v>SBZ0126</v>
          </cell>
          <cell r="Q256" t="str">
            <v>Out of use</v>
          </cell>
          <cell r="V256" t="str">
            <v>Lufft</v>
          </cell>
          <cell r="X256" t="str">
            <v>Interim check _14_Out of use</v>
          </cell>
          <cell r="Z256" t="str">
            <v>Traian Aanitei</v>
          </cell>
        </row>
        <row r="257">
          <cell r="B257" t="str">
            <v>QLRELSBZ_0249</v>
          </cell>
          <cell r="C257" t="str">
            <v>Instrument of measurement</v>
          </cell>
          <cell r="D257" t="str">
            <v>Electronic</v>
          </cell>
          <cell r="E257" t="str">
            <v>Ahlborn</v>
          </cell>
          <cell r="F257" t="str">
            <v>Temperature sensor</v>
          </cell>
          <cell r="G257" t="str">
            <v>PT 100/4-wire</v>
          </cell>
          <cell r="H257" t="str">
            <v>QLRELSBZ_0249</v>
          </cell>
          <cell r="I257" t="str">
            <v>N/A</v>
          </cell>
          <cell r="J257">
            <v>2016</v>
          </cell>
          <cell r="K257">
            <v>39803</v>
          </cell>
          <cell r="L257">
            <v>42723</v>
          </cell>
          <cell r="M257" t="str">
            <v>YES</v>
          </cell>
          <cell r="N257" t="str">
            <v>12 months</v>
          </cell>
          <cell r="O257">
            <v>44734</v>
          </cell>
          <cell r="P257" t="str">
            <v>SBZ0144</v>
          </cell>
          <cell r="Q257" t="str">
            <v>Wait for calibration</v>
          </cell>
          <cell r="V257" t="str">
            <v>Bumbas Electric</v>
          </cell>
          <cell r="X257" t="str">
            <v>Salt_02  (with humidity)</v>
          </cell>
          <cell r="Z257" t="str">
            <v>Radu Gurghean</v>
          </cell>
        </row>
        <row r="258">
          <cell r="B258" t="str">
            <v>QLRELSBZ_0250</v>
          </cell>
          <cell r="C258" t="str">
            <v>Instrument of measurement</v>
          </cell>
          <cell r="D258" t="str">
            <v>Electronic</v>
          </cell>
          <cell r="E258" t="str">
            <v>Ahlborn</v>
          </cell>
          <cell r="F258" t="str">
            <v>Temperature sensor</v>
          </cell>
          <cell r="G258" t="str">
            <v>PT 100/4-wire</v>
          </cell>
          <cell r="H258" t="str">
            <v>QLRELSBZ_0250</v>
          </cell>
          <cell r="I258" t="str">
            <v>N/A</v>
          </cell>
          <cell r="J258">
            <v>2016</v>
          </cell>
          <cell r="K258">
            <v>39803</v>
          </cell>
          <cell r="L258">
            <v>42723</v>
          </cell>
          <cell r="M258" t="str">
            <v>YES</v>
          </cell>
          <cell r="N258" t="str">
            <v>12 months</v>
          </cell>
          <cell r="O258">
            <v>44947</v>
          </cell>
          <cell r="P258" t="str">
            <v>SBZ0184</v>
          </cell>
          <cell r="Q258" t="str">
            <v>Calibrated</v>
          </cell>
          <cell r="V258" t="str">
            <v>Bumbas Electric</v>
          </cell>
          <cell r="X258" t="str">
            <v>Salt_01 (w/o humidity)</v>
          </cell>
          <cell r="Y258" t="str">
            <v>Create internal unique numbering system</v>
          </cell>
          <cell r="Z258" t="str">
            <v>Radu Gurghean</v>
          </cell>
        </row>
        <row r="259">
          <cell r="B259" t="str">
            <v>QLRELSBZ_0251</v>
          </cell>
          <cell r="C259" t="str">
            <v xml:space="preserve">Instrument of measurement </v>
          </cell>
          <cell r="D259" t="str">
            <v>Electronic</v>
          </cell>
          <cell r="E259" t="str">
            <v>Ahlborn</v>
          </cell>
          <cell r="F259" t="str">
            <v>Ahlborn Data Logger</v>
          </cell>
          <cell r="G259" t="str">
            <v>A4390-2</v>
          </cell>
          <cell r="H259" t="str">
            <v>S16110056</v>
          </cell>
          <cell r="I259" t="str">
            <v>N/A</v>
          </cell>
          <cell r="J259">
            <v>2016</v>
          </cell>
          <cell r="K259">
            <v>39803</v>
          </cell>
          <cell r="L259">
            <v>42723</v>
          </cell>
          <cell r="M259" t="str">
            <v>YES</v>
          </cell>
          <cell r="N259" t="str">
            <v>12 months</v>
          </cell>
          <cell r="O259">
            <v>44947</v>
          </cell>
          <cell r="P259" t="str">
            <v>SBZ0127</v>
          </cell>
          <cell r="Q259" t="str">
            <v>Calibrated</v>
          </cell>
          <cell r="V259" t="str">
            <v>Bumbas Electric</v>
          </cell>
          <cell r="X259" t="str">
            <v xml:space="preserve">Climatic_13_600 </v>
          </cell>
          <cell r="Z259" t="str">
            <v>Iulia Turi&amp;Cosmin Rodean</v>
          </cell>
          <cell r="AA259" t="str">
            <v>AMR WinControl Version 7.5.6.0</v>
          </cell>
          <cell r="AB259" t="str">
            <v>Ahlborn software</v>
          </cell>
        </row>
        <row r="260">
          <cell r="B260" t="str">
            <v>QLRELSBZ_0252</v>
          </cell>
          <cell r="C260" t="str">
            <v xml:space="preserve">Instrument of measurement </v>
          </cell>
          <cell r="D260" t="str">
            <v>Electronic</v>
          </cell>
          <cell r="E260" t="str">
            <v>Rotronic</v>
          </cell>
          <cell r="F260" t="str">
            <v>Sensor humidity/temperature</v>
          </cell>
          <cell r="G260" t="str">
            <v>HC2-IC105</v>
          </cell>
          <cell r="H260" t="str">
            <v>0061666448</v>
          </cell>
          <cell r="I260" t="str">
            <v>N/A</v>
          </cell>
          <cell r="J260">
            <v>2016</v>
          </cell>
          <cell r="K260">
            <v>39803</v>
          </cell>
          <cell r="L260">
            <v>42723</v>
          </cell>
          <cell r="M260" t="str">
            <v>YES</v>
          </cell>
          <cell r="N260" t="str">
            <v>12 months</v>
          </cell>
          <cell r="O260">
            <v>44947</v>
          </cell>
          <cell r="P260" t="str">
            <v>SBZ0185</v>
          </cell>
          <cell r="Q260" t="str">
            <v>Calibrated</v>
          </cell>
          <cell r="V260" t="str">
            <v>Bumbas Electric</v>
          </cell>
          <cell r="W260" t="str">
            <v>..\02_Equipment_manuals\01_Env_manuals\04_Ahlborn\productattachments-files-e---e-m-hc2_probes-v1_38.pdf</v>
          </cell>
          <cell r="X260" t="str">
            <v xml:space="preserve">Climatic_13_600 </v>
          </cell>
          <cell r="Z260" t="str">
            <v>Iulia Turi&amp;Cosmin Rodean</v>
          </cell>
        </row>
        <row r="261">
          <cell r="B261" t="str">
            <v>QLRELSBZ_0253</v>
          </cell>
          <cell r="C261" t="str">
            <v xml:space="preserve">Instrument of measurement </v>
          </cell>
          <cell r="D261" t="str">
            <v>Electronic</v>
          </cell>
          <cell r="E261" t="str">
            <v>Rotronic</v>
          </cell>
          <cell r="F261" t="str">
            <v>Sensor humidity/temperature</v>
          </cell>
          <cell r="G261" t="str">
            <v>HC2-IC105</v>
          </cell>
          <cell r="H261" t="str">
            <v>0061666446</v>
          </cell>
          <cell r="I261" t="str">
            <v>N/A</v>
          </cell>
          <cell r="J261">
            <v>2016</v>
          </cell>
          <cell r="K261">
            <v>39803</v>
          </cell>
          <cell r="L261">
            <v>42723</v>
          </cell>
          <cell r="M261" t="str">
            <v>YES</v>
          </cell>
          <cell r="N261" t="str">
            <v>12 months</v>
          </cell>
          <cell r="O261" t="str">
            <v>Damaged equipment</v>
          </cell>
          <cell r="P261" t="str">
            <v>SBZ0128</v>
          </cell>
          <cell r="Q261" t="str">
            <v>Damaged equipment</v>
          </cell>
          <cell r="V261" t="str">
            <v>Bumbas Electric</v>
          </cell>
          <cell r="X261" t="str">
            <v>Climatic_05 800_FY2015</v>
          </cell>
          <cell r="Y261" t="str">
            <v>Replacement with damaged one (SBZ0013)/out of use</v>
          </cell>
          <cell r="Z261" t="str">
            <v>Traian Aanitei</v>
          </cell>
        </row>
        <row r="262">
          <cell r="B262" t="str">
            <v>QLRELSBZ_0254</v>
          </cell>
          <cell r="C262" t="str">
            <v>Chamber</v>
          </cell>
          <cell r="D262" t="str">
            <v>Climatic</v>
          </cell>
          <cell r="E262" t="str">
            <v>Voetsch</v>
          </cell>
          <cell r="F262" t="str">
            <v>Temperature and humidity system</v>
          </cell>
          <cell r="G262" t="str">
            <v>VCV3 7120-5</v>
          </cell>
          <cell r="H262">
            <v>58566223740010</v>
          </cell>
          <cell r="I262">
            <v>60022809</v>
          </cell>
          <cell r="J262">
            <v>2016</v>
          </cell>
          <cell r="K262">
            <v>39803</v>
          </cell>
          <cell r="L262">
            <v>42723</v>
          </cell>
          <cell r="M262" t="str">
            <v>YES</v>
          </cell>
          <cell r="N262" t="str">
            <v>12 months</v>
          </cell>
          <cell r="O262">
            <v>44869</v>
          </cell>
          <cell r="P262" t="str">
            <v>SBZ0129</v>
          </cell>
          <cell r="Q262" t="str">
            <v>Calibrated</v>
          </cell>
          <cell r="R262" t="str">
            <v>X</v>
          </cell>
          <cell r="V262" t="str">
            <v>Bumbas Electric</v>
          </cell>
          <cell r="X262" t="str">
            <v>Climatic_14 - Climatic Vibration 2 (+160_</v>
          </cell>
          <cell r="Z262" t="str">
            <v>Iulia Turi&amp;Cosmin Rodean</v>
          </cell>
          <cell r="AA262" t="str">
            <v>Simpac 1.1_V4</v>
          </cell>
          <cell r="AB262" t="str">
            <v>S!MPATI Version 2016</v>
          </cell>
        </row>
        <row r="263">
          <cell r="B263" t="str">
            <v>QLRELSBZ_0255</v>
          </cell>
          <cell r="C263" t="str">
            <v xml:space="preserve">Instrument of measurement </v>
          </cell>
          <cell r="D263" t="str">
            <v>Electronic</v>
          </cell>
          <cell r="E263" t="str">
            <v>Ahlborn</v>
          </cell>
          <cell r="F263" t="str">
            <v>Ahlborn Data Logger</v>
          </cell>
          <cell r="G263" t="str">
            <v>MA4390-2</v>
          </cell>
          <cell r="H263" t="str">
            <v>S16110055</v>
          </cell>
          <cell r="I263" t="str">
            <v>N/A</v>
          </cell>
          <cell r="J263">
            <v>2016</v>
          </cell>
          <cell r="K263">
            <v>39803</v>
          </cell>
          <cell r="L263">
            <v>42723</v>
          </cell>
          <cell r="M263" t="str">
            <v>YES</v>
          </cell>
          <cell r="N263" t="str">
            <v>12 months</v>
          </cell>
          <cell r="O263">
            <v>44869</v>
          </cell>
          <cell r="P263" t="str">
            <v>SBZ0130</v>
          </cell>
          <cell r="Q263" t="str">
            <v>Calibrated</v>
          </cell>
          <cell r="V263" t="str">
            <v>Bumbas Electric</v>
          </cell>
          <cell r="X263" t="str">
            <v>Climatic_14 - Climatic Vibration 2 (+160_</v>
          </cell>
          <cell r="Z263" t="str">
            <v>Iulia Turi&amp;Cosmin Rodean</v>
          </cell>
          <cell r="AA263" t="str">
            <v>AMR WinControl Version 7.5.6.0</v>
          </cell>
          <cell r="AB263" t="str">
            <v>Ahlborn software</v>
          </cell>
        </row>
        <row r="264">
          <cell r="B264" t="str">
            <v>QLRELSBZ_0256</v>
          </cell>
          <cell r="C264" t="str">
            <v xml:space="preserve">Instrument of measurement </v>
          </cell>
          <cell r="D264" t="str">
            <v>Electronic</v>
          </cell>
          <cell r="E264" t="str">
            <v>Rotronic</v>
          </cell>
          <cell r="F264" t="str">
            <v>Sensor humidity/temperature</v>
          </cell>
          <cell r="G264" t="str">
            <v>HC2-IC105</v>
          </cell>
          <cell r="H264" t="str">
            <v>61666443</v>
          </cell>
          <cell r="I264" t="str">
            <v>N/A</v>
          </cell>
          <cell r="J264">
            <v>2016</v>
          </cell>
          <cell r="K264">
            <v>39803</v>
          </cell>
          <cell r="L264">
            <v>42723</v>
          </cell>
          <cell r="M264" t="str">
            <v>YES</v>
          </cell>
          <cell r="N264" t="str">
            <v>12 months</v>
          </cell>
          <cell r="O264">
            <v>44869</v>
          </cell>
          <cell r="P264" t="str">
            <v>SBZ0130</v>
          </cell>
          <cell r="Q264" t="str">
            <v>Calibrated</v>
          </cell>
          <cell r="V264" t="str">
            <v>Bumbas Electric</v>
          </cell>
          <cell r="W264" t="str">
            <v>..\02_Equipment_manuals\01_Env_manuals\04_Ahlborn\productattachments-files-e---e-m-hc2_probes-v1_38.pdf</v>
          </cell>
          <cell r="X264" t="str">
            <v>Climatic_14 - Climatic Vibration 2 (+160_</v>
          </cell>
          <cell r="Z264" t="str">
            <v>Iulia Turi&amp;Cosmin Rodean</v>
          </cell>
        </row>
        <row r="265">
          <cell r="B265" t="str">
            <v>QLRELSBZ_0257</v>
          </cell>
          <cell r="C265" t="str">
            <v xml:space="preserve">Instrument of measurement </v>
          </cell>
          <cell r="D265" t="str">
            <v>Electronic</v>
          </cell>
          <cell r="E265" t="str">
            <v>Testo</v>
          </cell>
          <cell r="F265" t="str">
            <v>Radio probe with U/I Input</v>
          </cell>
          <cell r="G265" t="str">
            <v>Saveris U1</v>
          </cell>
          <cell r="H265">
            <v>60626717</v>
          </cell>
          <cell r="I265" t="str">
            <v>N/A</v>
          </cell>
          <cell r="J265">
            <v>2016</v>
          </cell>
          <cell r="K265">
            <v>39803</v>
          </cell>
          <cell r="L265">
            <v>42723</v>
          </cell>
          <cell r="M265" t="str">
            <v>YES</v>
          </cell>
          <cell r="N265" t="str">
            <v>12 months</v>
          </cell>
          <cell r="O265">
            <v>45056</v>
          </cell>
          <cell r="P265" t="str">
            <v>SBZ0131</v>
          </cell>
          <cell r="Q265" t="str">
            <v>Calibrated</v>
          </cell>
          <cell r="V265" t="str">
            <v>Testo</v>
          </cell>
          <cell r="X265" t="str">
            <v>Laboratory water temperature 01</v>
          </cell>
          <cell r="Y265" t="str">
            <v>ex. Laboratory water conductivity 01</v>
          </cell>
          <cell r="Z265" t="str">
            <v>Gabriel Vasiloiu&amp;Catalin Stoican</v>
          </cell>
          <cell r="AA265" t="str">
            <v>Converter Saveris Base</v>
          </cell>
          <cell r="AB265" t="str">
            <v>Others</v>
          </cell>
        </row>
        <row r="266">
          <cell r="B266" t="str">
            <v>QLRELSBZ_0258</v>
          </cell>
          <cell r="C266" t="str">
            <v>Instrument of measurement and control</v>
          </cell>
          <cell r="D266" t="str">
            <v>Vibration</v>
          </cell>
          <cell r="E266" t="str">
            <v>PCB Piezoelectronics</v>
          </cell>
          <cell r="F266" t="str">
            <v>Triaxial ICP Accelerometer</v>
          </cell>
          <cell r="G266" t="str">
            <v>HT356A26</v>
          </cell>
          <cell r="H266">
            <v>213966</v>
          </cell>
          <cell r="I266" t="str">
            <v>N/A</v>
          </cell>
          <cell r="J266">
            <v>2016</v>
          </cell>
          <cell r="K266">
            <v>39802</v>
          </cell>
          <cell r="L266">
            <v>42738</v>
          </cell>
          <cell r="M266" t="str">
            <v>YES</v>
          </cell>
          <cell r="N266" t="str">
            <v>12 months</v>
          </cell>
          <cell r="O266">
            <v>44953</v>
          </cell>
          <cell r="P266" t="str">
            <v>SBZ0132</v>
          </cell>
          <cell r="Q266" t="str">
            <v>Calibrated</v>
          </cell>
          <cell r="R266" t="str">
            <v>X</v>
          </cell>
          <cell r="V266" t="str">
            <v>IABG</v>
          </cell>
          <cell r="W266" t="str">
            <v>YES</v>
          </cell>
          <cell r="X266" t="str">
            <v>Triaxial x axis</v>
          </cell>
          <cell r="Z266" t="str">
            <v>Daniel Isfanoi-Trif</v>
          </cell>
        </row>
        <row r="267">
          <cell r="B267" t="str">
            <v>QLRELSBZ_0259</v>
          </cell>
          <cell r="C267" t="str">
            <v>Instrument of measurement</v>
          </cell>
          <cell r="D267" t="str">
            <v>Electronic</v>
          </cell>
          <cell r="E267" t="str">
            <v>Ahlborn</v>
          </cell>
          <cell r="F267" t="str">
            <v>Ahlborn Data Logger</v>
          </cell>
          <cell r="G267" t="str">
            <v>MA 2490-1</v>
          </cell>
          <cell r="H267" t="str">
            <v>H16100459</v>
          </cell>
          <cell r="I267" t="str">
            <v>N/A</v>
          </cell>
          <cell r="J267">
            <v>2016</v>
          </cell>
          <cell r="K267">
            <v>39803</v>
          </cell>
          <cell r="L267">
            <v>42723</v>
          </cell>
          <cell r="M267" t="str">
            <v>YES</v>
          </cell>
          <cell r="N267" t="str">
            <v>12 months</v>
          </cell>
          <cell r="O267" t="str">
            <v>Out of use</v>
          </cell>
          <cell r="P267" t="str">
            <v>SBZ0133</v>
          </cell>
          <cell r="Q267" t="str">
            <v>Out of use</v>
          </cell>
          <cell r="S267" t="str">
            <v>X</v>
          </cell>
          <cell r="V267" t="str">
            <v>Bumbas Electric</v>
          </cell>
          <cell r="X267" t="str">
            <v>Back-up TS</v>
          </cell>
          <cell r="Y267" t="str">
            <v>back-up TS</v>
          </cell>
          <cell r="Z267" t="str">
            <v>Traian Aanitei</v>
          </cell>
          <cell r="AA267" t="str">
            <v>AMR WinControl Version 7.5.6.0</v>
          </cell>
          <cell r="AB267" t="str">
            <v>Ahlborn software</v>
          </cell>
        </row>
        <row r="268">
          <cell r="B268" t="str">
            <v>QLRELSBZ_0260</v>
          </cell>
          <cell r="C268" t="str">
            <v>Instrument of measurement</v>
          </cell>
          <cell r="D268" t="str">
            <v>Electronic</v>
          </cell>
          <cell r="E268" t="str">
            <v>Ahlborn</v>
          </cell>
          <cell r="F268" t="str">
            <v>Temperature sensor</v>
          </cell>
          <cell r="G268" t="str">
            <v>PT 100</v>
          </cell>
          <cell r="H268" t="str">
            <v>QLRELSBZ_0260</v>
          </cell>
          <cell r="I268" t="str">
            <v>N/A</v>
          </cell>
          <cell r="J268">
            <v>2016</v>
          </cell>
          <cell r="K268">
            <v>39803</v>
          </cell>
          <cell r="L268">
            <v>42723</v>
          </cell>
          <cell r="M268" t="str">
            <v>YES</v>
          </cell>
          <cell r="N268" t="str">
            <v>12 months</v>
          </cell>
          <cell r="O268" t="str">
            <v>Out of use</v>
          </cell>
          <cell r="P268" t="str">
            <v>SBZ0192</v>
          </cell>
          <cell r="Q268" t="str">
            <v>Out of use</v>
          </cell>
          <cell r="S268" t="str">
            <v>X</v>
          </cell>
          <cell r="V268" t="str">
            <v>Bumbas Electric</v>
          </cell>
          <cell r="X268" t="str">
            <v>Back-up TS</v>
          </cell>
          <cell r="Y268" t="str">
            <v>back-up TS</v>
          </cell>
          <cell r="Z268" t="str">
            <v>Traian Aanitei</v>
          </cell>
          <cell r="AB268" t="str">
            <v>Others</v>
          </cell>
        </row>
        <row r="269">
          <cell r="B269" t="str">
            <v>QLRELSBZ_0261</v>
          </cell>
          <cell r="C269" t="str">
            <v>Instrument of measurement</v>
          </cell>
          <cell r="D269" t="str">
            <v>Electronic</v>
          </cell>
          <cell r="E269" t="str">
            <v>Ahlborn</v>
          </cell>
          <cell r="F269" t="str">
            <v>Ahlborn Data Logger</v>
          </cell>
          <cell r="G269" t="str">
            <v>MA4390-2</v>
          </cell>
          <cell r="H269" t="str">
            <v>S16110057</v>
          </cell>
          <cell r="I269" t="str">
            <v>N/A</v>
          </cell>
          <cell r="J269">
            <v>2016</v>
          </cell>
          <cell r="K269">
            <v>39803</v>
          </cell>
          <cell r="L269">
            <v>42723</v>
          </cell>
          <cell r="M269" t="str">
            <v>YES</v>
          </cell>
          <cell r="N269" t="str">
            <v>12 months</v>
          </cell>
          <cell r="O269">
            <v>45087</v>
          </cell>
          <cell r="P269" t="str">
            <v>SBZ0134</v>
          </cell>
          <cell r="Q269" t="str">
            <v>Calibrated</v>
          </cell>
          <cell r="V269" t="str">
            <v>Bumbas Electric</v>
          </cell>
          <cell r="X269" t="str">
            <v xml:space="preserve"> Climatic_09_GS2 340_2_FY2016 </v>
          </cell>
          <cell r="Y269" t="str">
            <v xml:space="preserve"> ex. Back-up Climatic</v>
          </cell>
          <cell r="Z269" t="str">
            <v>Iulia Turi&amp;Cosmin Rodean</v>
          </cell>
          <cell r="AA269" t="str">
            <v>AMR WinControl Version 7.5.6.0</v>
          </cell>
          <cell r="AB269" t="str">
            <v>Ahlborn software</v>
          </cell>
        </row>
        <row r="270">
          <cell r="B270" t="str">
            <v>QLRELSBZ_0262</v>
          </cell>
          <cell r="C270" t="str">
            <v>Instrument of measurement</v>
          </cell>
          <cell r="D270" t="str">
            <v>Electronic</v>
          </cell>
          <cell r="E270" t="str">
            <v>Ahlborn</v>
          </cell>
          <cell r="F270" t="str">
            <v>Sensor humidity/temperature</v>
          </cell>
          <cell r="G270" t="str">
            <v>HC2-IC105</v>
          </cell>
          <cell r="H270">
            <v>61666442</v>
          </cell>
          <cell r="I270" t="str">
            <v>N/A</v>
          </cell>
          <cell r="J270">
            <v>2016</v>
          </cell>
          <cell r="K270">
            <v>39803</v>
          </cell>
          <cell r="L270">
            <v>42723</v>
          </cell>
          <cell r="M270" t="str">
            <v>YES</v>
          </cell>
          <cell r="N270" t="str">
            <v>12 months</v>
          </cell>
          <cell r="O270" t="str">
            <v>Damaged equipment</v>
          </cell>
          <cell r="P270" t="str">
            <v>SBZ0149</v>
          </cell>
          <cell r="Q270" t="str">
            <v>Damaged equipment</v>
          </cell>
          <cell r="V270" t="str">
            <v>Bumbas Electric</v>
          </cell>
          <cell r="X270" t="str">
            <v xml:space="preserve"> Climatic_09_GS2 340_2_FY2016 </v>
          </cell>
          <cell r="Y270" t="str">
            <v>Back-up Climatic + replacement for QLRELSBZ_0186</v>
          </cell>
          <cell r="Z270" t="str">
            <v>Iulia Turi&amp;Cosmin Rodean</v>
          </cell>
        </row>
        <row r="271">
          <cell r="B271" t="str">
            <v>QLRELSBZ_0263</v>
          </cell>
          <cell r="C271" t="str">
            <v>Auxiliaries</v>
          </cell>
          <cell r="D271" t="str">
            <v>Corrosion test equipment</v>
          </cell>
          <cell r="E271" t="str">
            <v>Precisa</v>
          </cell>
          <cell r="F271" t="str">
            <v>Graduated tube</v>
          </cell>
          <cell r="G271" t="str">
            <v>100ml</v>
          </cell>
          <cell r="H271" t="str">
            <v>V061</v>
          </cell>
          <cell r="I271" t="str">
            <v>N/A</v>
          </cell>
          <cell r="J271">
            <v>2016</v>
          </cell>
          <cell r="K271">
            <v>39803</v>
          </cell>
          <cell r="L271">
            <v>42476</v>
          </cell>
          <cell r="M271" t="str">
            <v>YES</v>
          </cell>
          <cell r="N271" t="str">
            <v>12 months</v>
          </cell>
          <cell r="O271">
            <v>44664</v>
          </cell>
          <cell r="P271" t="str">
            <v>SBZ0135</v>
          </cell>
          <cell r="Q271" t="str">
            <v>Sent for calibration</v>
          </cell>
          <cell r="R271" t="str">
            <v>X</v>
          </cell>
          <cell r="V271" t="str">
            <v>Metromat</v>
          </cell>
          <cell r="W271" t="str">
            <v>N/A</v>
          </cell>
          <cell r="X271" t="str">
            <v>PP 100ml</v>
          </cell>
          <cell r="Y271" t="str">
            <v>Q1 calibration</v>
          </cell>
          <cell r="Z271" t="str">
            <v>Radu Gurghean</v>
          </cell>
        </row>
        <row r="272">
          <cell r="B272" t="str">
            <v>QLRELSBZ_0264</v>
          </cell>
          <cell r="C272" t="str">
            <v>Auxiliaries</v>
          </cell>
          <cell r="D272" t="str">
            <v>Corrosion test equipment</v>
          </cell>
          <cell r="E272" t="str">
            <v>Precisa</v>
          </cell>
          <cell r="F272" t="str">
            <v>Graduated tube</v>
          </cell>
          <cell r="G272" t="str">
            <v>100ml</v>
          </cell>
          <cell r="H272" t="str">
            <v>V062</v>
          </cell>
          <cell r="I272" t="str">
            <v>N/A</v>
          </cell>
          <cell r="J272">
            <v>2016</v>
          </cell>
          <cell r="K272">
            <v>39803</v>
          </cell>
          <cell r="L272">
            <v>42476</v>
          </cell>
          <cell r="M272" t="str">
            <v>YES</v>
          </cell>
          <cell r="N272" t="str">
            <v>12 months</v>
          </cell>
          <cell r="O272">
            <v>44664</v>
          </cell>
          <cell r="P272" t="str">
            <v>SBZ0136</v>
          </cell>
          <cell r="Q272" t="str">
            <v>Sent for calibration</v>
          </cell>
          <cell r="R272" t="str">
            <v>X</v>
          </cell>
          <cell r="V272" t="str">
            <v>Metromat</v>
          </cell>
          <cell r="W272" t="str">
            <v>N/A</v>
          </cell>
          <cell r="X272" t="str">
            <v>PP 100ml</v>
          </cell>
          <cell r="Y272" t="str">
            <v>Q1 calibration</v>
          </cell>
          <cell r="Z272" t="str">
            <v>Radu Gurghean</v>
          </cell>
        </row>
        <row r="273">
          <cell r="B273" t="str">
            <v>QLRELSBZ_0265</v>
          </cell>
          <cell r="C273" t="str">
            <v>Auxiliaries</v>
          </cell>
          <cell r="D273" t="str">
            <v>Corrosion test equipment</v>
          </cell>
          <cell r="E273" t="str">
            <v>Precisa</v>
          </cell>
          <cell r="F273" t="str">
            <v>Graduated tube</v>
          </cell>
          <cell r="G273" t="str">
            <v>100ml</v>
          </cell>
          <cell r="H273" t="str">
            <v>V063</v>
          </cell>
          <cell r="I273" t="str">
            <v>N/A</v>
          </cell>
          <cell r="J273">
            <v>2016</v>
          </cell>
          <cell r="K273">
            <v>39803</v>
          </cell>
          <cell r="L273">
            <v>42476</v>
          </cell>
          <cell r="M273" t="str">
            <v>YES</v>
          </cell>
          <cell r="N273" t="str">
            <v>12 months</v>
          </cell>
          <cell r="O273">
            <v>44664</v>
          </cell>
          <cell r="P273" t="str">
            <v>SBZ0137</v>
          </cell>
          <cell r="Q273" t="str">
            <v>Sent for calibration</v>
          </cell>
          <cell r="R273" t="str">
            <v>X</v>
          </cell>
          <cell r="V273" t="str">
            <v>Metromat</v>
          </cell>
          <cell r="W273" t="str">
            <v>N/A</v>
          </cell>
          <cell r="X273" t="str">
            <v>PP 100ml</v>
          </cell>
          <cell r="Y273" t="str">
            <v>Q1 calibration</v>
          </cell>
          <cell r="Z273" t="str">
            <v>Radu Gurghean</v>
          </cell>
        </row>
        <row r="274">
          <cell r="B274" t="str">
            <v>QLRELSBZ_0266</v>
          </cell>
          <cell r="C274" t="str">
            <v>Auxiliaries</v>
          </cell>
          <cell r="D274" t="str">
            <v>Corrosion test equipment</v>
          </cell>
          <cell r="E274" t="str">
            <v>Assistant</v>
          </cell>
          <cell r="F274" t="str">
            <v>Graduated tube</v>
          </cell>
          <cell r="G274" t="str">
            <v>IN 250ml</v>
          </cell>
          <cell r="H274" t="str">
            <v>V059</v>
          </cell>
          <cell r="I274" t="str">
            <v>N/A</v>
          </cell>
          <cell r="J274">
            <v>2016</v>
          </cell>
          <cell r="K274">
            <v>39803</v>
          </cell>
          <cell r="L274">
            <v>42309</v>
          </cell>
          <cell r="M274" t="str">
            <v>YES</v>
          </cell>
          <cell r="N274" t="str">
            <v>12 months</v>
          </cell>
          <cell r="O274" t="str">
            <v>Out of use</v>
          </cell>
          <cell r="P274" t="str">
            <v>SBZ0138</v>
          </cell>
          <cell r="Q274" t="str">
            <v>Out of use</v>
          </cell>
          <cell r="X274" t="str">
            <v>SET 1 (250ml)</v>
          </cell>
          <cell r="Y274" t="str">
            <v>SET 1 (250ml)</v>
          </cell>
          <cell r="Z274" t="str">
            <v>Traian Aanitei</v>
          </cell>
        </row>
        <row r="275">
          <cell r="B275" t="str">
            <v>QLRELSBZ_0267</v>
          </cell>
          <cell r="C275" t="str">
            <v>Auxiliaries</v>
          </cell>
          <cell r="D275" t="str">
            <v>Dust test equipment</v>
          </cell>
          <cell r="E275" t="str">
            <v>Cely</v>
          </cell>
          <cell r="F275" t="str">
            <v>Digital platform scale</v>
          </cell>
          <cell r="G275" t="str">
            <v>PB-60</v>
          </cell>
          <cell r="H275">
            <v>41410106</v>
          </cell>
          <cell r="I275" t="str">
            <v>N/A</v>
          </cell>
          <cell r="J275">
            <v>2017</v>
          </cell>
          <cell r="K275">
            <v>39803</v>
          </cell>
          <cell r="L275">
            <v>42814</v>
          </cell>
          <cell r="M275" t="str">
            <v>YES</v>
          </cell>
          <cell r="N275" t="str">
            <v>12 months</v>
          </cell>
          <cell r="O275">
            <v>44665</v>
          </cell>
          <cell r="P275" t="str">
            <v>SBZ0139</v>
          </cell>
          <cell r="Q275" t="str">
            <v>Sent for calibration</v>
          </cell>
          <cell r="R275" t="str">
            <v>X</v>
          </cell>
          <cell r="V275" t="str">
            <v>Metromat</v>
          </cell>
          <cell r="X275" t="str">
            <v>0-300g (d=0.005g)</v>
          </cell>
          <cell r="Y275" t="str">
            <v>waiting for calibration return</v>
          </cell>
          <cell r="Z275" t="str">
            <v>Radu Gurghean</v>
          </cell>
          <cell r="AB275" t="str">
            <v>Q2</v>
          </cell>
        </row>
        <row r="276">
          <cell r="B276" t="str">
            <v>QLRELSBZ_0268</v>
          </cell>
          <cell r="C276" t="str">
            <v xml:space="preserve">Instrument of measurement </v>
          </cell>
          <cell r="D276" t="str">
            <v>Electronic</v>
          </cell>
          <cell r="E276" t="str">
            <v>Ahlborn</v>
          </cell>
          <cell r="F276" t="str">
            <v>Ahlborn Data Logger</v>
          </cell>
          <cell r="G276" t="str">
            <v>MA24901</v>
          </cell>
          <cell r="H276" t="str">
            <v>H16100460</v>
          </cell>
          <cell r="I276" t="str">
            <v>N/A</v>
          </cell>
          <cell r="J276">
            <v>2016</v>
          </cell>
          <cell r="K276">
            <v>39803</v>
          </cell>
          <cell r="L276">
            <v>42814</v>
          </cell>
          <cell r="M276" t="str">
            <v>YES</v>
          </cell>
          <cell r="N276" t="str">
            <v>12 months</v>
          </cell>
          <cell r="O276">
            <v>44947</v>
          </cell>
          <cell r="P276" t="str">
            <v>SBZ0140</v>
          </cell>
          <cell r="Q276" t="str">
            <v>Calibrated</v>
          </cell>
          <cell r="V276" t="str">
            <v>Bumbas Electric</v>
          </cell>
          <cell r="X276" t="str">
            <v>Salt_01 (w/o humidity)</v>
          </cell>
          <cell r="Y276" t="str">
            <v xml:space="preserve">Back-up </v>
          </cell>
          <cell r="Z276" t="str">
            <v>Radu Gurghean</v>
          </cell>
          <cell r="AA276" t="str">
            <v>AMR WinControl Version 7.5.6.0</v>
          </cell>
          <cell r="AB276" t="str">
            <v>Ahlborn software</v>
          </cell>
        </row>
        <row r="277">
          <cell r="B277" t="str">
            <v>QLRELSBZ_0269</v>
          </cell>
          <cell r="C277" t="str">
            <v xml:space="preserve">Instrument of measurement </v>
          </cell>
          <cell r="D277" t="str">
            <v>Electronic</v>
          </cell>
          <cell r="E277" t="str">
            <v>Ahlborn</v>
          </cell>
          <cell r="F277" t="str">
            <v>Ahlborn Data Logger</v>
          </cell>
          <cell r="G277" t="str">
            <v>MA24901</v>
          </cell>
          <cell r="H277" t="str">
            <v>H16110479</v>
          </cell>
          <cell r="I277" t="str">
            <v>N/A</v>
          </cell>
          <cell r="J277">
            <v>2016</v>
          </cell>
          <cell r="K277">
            <v>39803</v>
          </cell>
          <cell r="L277">
            <v>42814</v>
          </cell>
          <cell r="M277" t="str">
            <v>YES</v>
          </cell>
          <cell r="N277" t="str">
            <v>12 months</v>
          </cell>
          <cell r="O277">
            <v>45014</v>
          </cell>
          <cell r="P277" t="str">
            <v>SBZ0141</v>
          </cell>
          <cell r="Q277" t="str">
            <v>Calibrated</v>
          </cell>
          <cell r="V277" t="str">
            <v>Bumbas Electric</v>
          </cell>
          <cell r="X277" t="str">
            <v>TS_11_120_FY2019</v>
          </cell>
          <cell r="Y277" t="str">
            <v>To be sent for calibration when sensor available</v>
          </cell>
          <cell r="Z277" t="str">
            <v>Iulia Turi&amp;Cosmin Rodean</v>
          </cell>
          <cell r="AA277" t="str">
            <v>AMR WinControl Version 7.5.6.0</v>
          </cell>
          <cell r="AB277" t="str">
            <v>Ahlborn software</v>
          </cell>
        </row>
        <row r="278">
          <cell r="B278" t="str">
            <v>QLRELSBZ_0270</v>
          </cell>
          <cell r="C278" t="str">
            <v xml:space="preserve">Instrument of measurement </v>
          </cell>
          <cell r="D278" t="str">
            <v>Electronic</v>
          </cell>
          <cell r="E278" t="str">
            <v>Ahlborn</v>
          </cell>
          <cell r="F278" t="str">
            <v>Ahlborn Data Logger</v>
          </cell>
          <cell r="G278" t="str">
            <v>MA4390-2</v>
          </cell>
          <cell r="H278" t="str">
            <v>S16110058</v>
          </cell>
          <cell r="I278" t="str">
            <v>N/A</v>
          </cell>
          <cell r="J278">
            <v>2016</v>
          </cell>
          <cell r="K278">
            <v>39803</v>
          </cell>
          <cell r="L278">
            <v>42814</v>
          </cell>
          <cell r="M278" t="str">
            <v>YES</v>
          </cell>
          <cell r="N278" t="str">
            <v>12 months</v>
          </cell>
          <cell r="O278">
            <v>44932</v>
          </cell>
          <cell r="P278" t="str">
            <v>SBZ0142</v>
          </cell>
          <cell r="Q278" t="str">
            <v>Calibrated</v>
          </cell>
          <cell r="V278" t="str">
            <v>Bumbas Electric</v>
          </cell>
          <cell r="X278" t="str">
            <v xml:space="preserve">Climatic_16 _600_Rental (2017) </v>
          </cell>
          <cell r="Z278" t="str">
            <v>Iulia Turi&amp;Cosmin Rodean</v>
          </cell>
          <cell r="AA278" t="str">
            <v>AMR WinControl Version 7.5.6.0</v>
          </cell>
          <cell r="AB278" t="str">
            <v>Ahlborn software</v>
          </cell>
        </row>
        <row r="279">
          <cell r="B279" t="str">
            <v>QLRELSBZ_0271</v>
          </cell>
          <cell r="C279" t="str">
            <v xml:space="preserve">Instrument of measurement </v>
          </cell>
          <cell r="D279" t="str">
            <v>Electronic</v>
          </cell>
          <cell r="E279" t="str">
            <v>Rotronic</v>
          </cell>
          <cell r="F279" t="str">
            <v>Sensor humidity/temperature</v>
          </cell>
          <cell r="G279" t="str">
            <v>HC2-IC105</v>
          </cell>
          <cell r="H279">
            <v>61666447</v>
          </cell>
          <cell r="I279" t="str">
            <v>N/A</v>
          </cell>
          <cell r="J279">
            <v>2016</v>
          </cell>
          <cell r="K279">
            <v>39803</v>
          </cell>
          <cell r="L279">
            <v>42814</v>
          </cell>
          <cell r="M279" t="str">
            <v>YES</v>
          </cell>
          <cell r="N279" t="str">
            <v>12 months</v>
          </cell>
          <cell r="O279">
            <v>44932</v>
          </cell>
          <cell r="P279" t="str">
            <v>SBZ0156</v>
          </cell>
          <cell r="Q279" t="str">
            <v>Calibrated</v>
          </cell>
          <cell r="V279" t="str">
            <v>Bumbas Electric</v>
          </cell>
          <cell r="X279" t="str">
            <v xml:space="preserve">Climatic_16 _600_Rental (2017) </v>
          </cell>
          <cell r="Z279" t="str">
            <v>Iulia Turi&amp;Cosmin Rodean</v>
          </cell>
        </row>
        <row r="280">
          <cell r="B280" t="str">
            <v>QLRELSBZ_0272</v>
          </cell>
          <cell r="C280" t="str">
            <v xml:space="preserve">Instrument of measurement </v>
          </cell>
          <cell r="D280" t="str">
            <v>Electronic</v>
          </cell>
          <cell r="E280" t="str">
            <v>Rotronic</v>
          </cell>
          <cell r="F280" t="str">
            <v>Sensor humidity/temperature</v>
          </cell>
          <cell r="G280" t="str">
            <v>HC2-IC105</v>
          </cell>
          <cell r="H280">
            <v>61666453</v>
          </cell>
          <cell r="I280" t="str">
            <v>N/A</v>
          </cell>
          <cell r="J280">
            <v>2016</v>
          </cell>
          <cell r="K280">
            <v>39803</v>
          </cell>
          <cell r="L280">
            <v>42814</v>
          </cell>
          <cell r="M280" t="str">
            <v>YES</v>
          </cell>
          <cell r="N280" t="str">
            <v>12 months</v>
          </cell>
          <cell r="O280">
            <v>45016</v>
          </cell>
          <cell r="P280" t="str">
            <v>SBZ0146</v>
          </cell>
          <cell r="Q280" t="str">
            <v>Calibrated</v>
          </cell>
          <cell r="V280" t="str">
            <v>Bumbas Electric</v>
          </cell>
          <cell r="X280" t="str">
            <v xml:space="preserve">Climatic_10_180Air 180_1_FY2016 </v>
          </cell>
          <cell r="Y280" t="str">
            <v>Replacement for QLRELSBZ_0188</v>
          </cell>
          <cell r="Z280" t="str">
            <v>Iulia Turi&amp;Cosmin Rodean</v>
          </cell>
        </row>
        <row r="281">
          <cell r="B281" t="str">
            <v>QLRELSBZ_0273</v>
          </cell>
          <cell r="C281" t="str">
            <v xml:space="preserve">Instrument of measurement </v>
          </cell>
          <cell r="D281" t="str">
            <v>Electronic</v>
          </cell>
          <cell r="E281" t="str">
            <v>Ahlborn</v>
          </cell>
          <cell r="F281" t="str">
            <v>Ahlborn Data Logger</v>
          </cell>
          <cell r="G281" t="str">
            <v>MA24901</v>
          </cell>
          <cell r="H281" t="str">
            <v>H16100461</v>
          </cell>
          <cell r="I281" t="str">
            <v>N/A</v>
          </cell>
          <cell r="J281">
            <v>2016</v>
          </cell>
          <cell r="K281">
            <v>39803</v>
          </cell>
          <cell r="L281">
            <v>42814</v>
          </cell>
          <cell r="M281" t="str">
            <v>YES</v>
          </cell>
          <cell r="N281" t="str">
            <v>12 months</v>
          </cell>
          <cell r="O281">
            <v>44734</v>
          </cell>
          <cell r="P281" t="str">
            <v>SBZ0145</v>
          </cell>
          <cell r="Q281" t="str">
            <v>Wait for calibration</v>
          </cell>
          <cell r="V281" t="str">
            <v>Bumbas Electric</v>
          </cell>
          <cell r="X281" t="str">
            <v>Salt_02  (with humidity)</v>
          </cell>
          <cell r="Z281" t="str">
            <v>Radu Gurghean</v>
          </cell>
          <cell r="AA281" t="str">
            <v>AMR WinControl Version 7.5.6.0</v>
          </cell>
          <cell r="AB281" t="str">
            <v>Ahlborn software</v>
          </cell>
        </row>
        <row r="282">
          <cell r="B282" t="str">
            <v>QLRELSBZ_0274</v>
          </cell>
          <cell r="C282" t="str">
            <v xml:space="preserve">Instrument of measurement </v>
          </cell>
          <cell r="D282" t="str">
            <v>Dust test equipment</v>
          </cell>
          <cell r="E282" t="str">
            <v>KOBOLD</v>
          </cell>
          <cell r="F282" t="str">
            <v>Manometer</v>
          </cell>
          <cell r="G282" t="str">
            <v>MAN-KE24E83</v>
          </cell>
          <cell r="H282" t="str">
            <v>QLRELSBZ_0274</v>
          </cell>
          <cell r="I282" t="str">
            <v>N/A</v>
          </cell>
          <cell r="J282">
            <v>2016</v>
          </cell>
          <cell r="K282">
            <v>39803</v>
          </cell>
          <cell r="L282">
            <v>42845</v>
          </cell>
          <cell r="M282" t="str">
            <v>NO</v>
          </cell>
          <cell r="N282" t="str">
            <v>N/A</v>
          </cell>
          <cell r="O282" t="str">
            <v>N/A</v>
          </cell>
          <cell r="P282" t="str">
            <v>SBZ0002</v>
          </cell>
          <cell r="Q282" t="str">
            <v>N/A</v>
          </cell>
          <cell r="S282" t="str">
            <v>X</v>
          </cell>
          <cell r="V282" t="str">
            <v>Bumbas Electric</v>
          </cell>
          <cell r="X282" t="str">
            <v>40 …0 mbar</v>
          </cell>
          <cell r="Y282" t="str">
            <v>Dust 01</v>
          </cell>
          <cell r="Z282" t="str">
            <v>Radu Gurghean</v>
          </cell>
        </row>
        <row r="283">
          <cell r="B283" t="str">
            <v>QLRELSBZ_0275</v>
          </cell>
          <cell r="C283" t="str">
            <v xml:space="preserve">Instrument of measurement </v>
          </cell>
          <cell r="D283" t="str">
            <v>Electronic</v>
          </cell>
          <cell r="E283" t="str">
            <v>Mueller</v>
          </cell>
          <cell r="F283" t="str">
            <v>Resistance Temperature Sensor</v>
          </cell>
          <cell r="G283" t="str">
            <v>METS-WS-OR000021-71X</v>
          </cell>
          <cell r="H283" t="str">
            <v>1500-00258</v>
          </cell>
          <cell r="I283" t="str">
            <v>N/A</v>
          </cell>
          <cell r="J283">
            <v>2017</v>
          </cell>
          <cell r="K283">
            <v>39803</v>
          </cell>
          <cell r="L283">
            <v>42864</v>
          </cell>
          <cell r="M283" t="str">
            <v>YES</v>
          </cell>
          <cell r="N283" t="str">
            <v>12 months</v>
          </cell>
          <cell r="O283">
            <v>45050</v>
          </cell>
          <cell r="P283" t="str">
            <v>SBZ0143</v>
          </cell>
          <cell r="Q283" t="str">
            <v>Calibrated</v>
          </cell>
          <cell r="V283" t="str">
            <v>Metromat</v>
          </cell>
          <cell r="X283" t="str">
            <v>Laboratory water temperature 01</v>
          </cell>
          <cell r="Y283" t="str">
            <v>4-20mA</v>
          </cell>
          <cell r="Z283" t="str">
            <v>Gabriel Vasiloiu&amp;Catalin Stoican</v>
          </cell>
          <cell r="AB283" t="str">
            <v>Others</v>
          </cell>
        </row>
        <row r="284">
          <cell r="B284" t="str">
            <v>QLRELSBZ_0276</v>
          </cell>
          <cell r="C284" t="str">
            <v>Auxiliaries</v>
          </cell>
          <cell r="D284" t="str">
            <v>Corrosion test equipment</v>
          </cell>
          <cell r="E284" t="str">
            <v>Carl Roth</v>
          </cell>
          <cell r="F284" t="str">
            <v xml:space="preserve">Conductivity standard </v>
          </cell>
          <cell r="G284" t="str">
            <v>1413 µs / cm</v>
          </cell>
          <cell r="H284" t="str">
            <v xml:space="preserve"> LOT CSKCL21A1</v>
          </cell>
          <cell r="I284" t="str">
            <v>N/A</v>
          </cell>
          <cell r="J284" t="str">
            <v>-</v>
          </cell>
          <cell r="K284">
            <v>39803</v>
          </cell>
          <cell r="L284">
            <v>44315</v>
          </cell>
          <cell r="M284" t="str">
            <v>NO</v>
          </cell>
          <cell r="N284" t="str">
            <v>N/A</v>
          </cell>
          <cell r="O284">
            <v>44770</v>
          </cell>
          <cell r="P284" t="str">
            <v>SBZ0147</v>
          </cell>
          <cell r="Q284" t="str">
            <v>Wait for calibration</v>
          </cell>
          <cell r="R284" t="str">
            <v>X</v>
          </cell>
          <cell r="V284" t="str">
            <v>WTW</v>
          </cell>
          <cell r="W284" t="str">
            <v>.</v>
          </cell>
          <cell r="X284" t="str">
            <v>Reference standard for demineralised water conductivity transmitter interim check</v>
          </cell>
          <cell r="Y284" t="str">
            <v>.</v>
          </cell>
          <cell r="Z284" t="str">
            <v>Radu Gurghean</v>
          </cell>
        </row>
        <row r="285">
          <cell r="B285" t="str">
            <v>QLRELSBZ_0277</v>
          </cell>
          <cell r="C285" t="str">
            <v xml:space="preserve">Instrument of measurement </v>
          </cell>
          <cell r="D285" t="str">
            <v>Electronic</v>
          </cell>
          <cell r="E285" t="str">
            <v>Testo</v>
          </cell>
          <cell r="F285" t="str">
            <v>Radio probe with U/I Input</v>
          </cell>
          <cell r="G285" t="str">
            <v>Saveris U1</v>
          </cell>
          <cell r="H285">
            <v>60626784</v>
          </cell>
          <cell r="I285" t="str">
            <v>N/A</v>
          </cell>
          <cell r="J285">
            <v>2017</v>
          </cell>
          <cell r="K285">
            <v>39803</v>
          </cell>
          <cell r="L285">
            <v>42872</v>
          </cell>
          <cell r="M285" t="str">
            <v>YES</v>
          </cell>
          <cell r="N285" t="str">
            <v>12 months</v>
          </cell>
          <cell r="O285">
            <v>44610</v>
          </cell>
          <cell r="P285" t="str">
            <v>SBZ0148</v>
          </cell>
          <cell r="Q285" t="str">
            <v>Sent for calibration</v>
          </cell>
          <cell r="V285" t="str">
            <v>Metromat</v>
          </cell>
          <cell r="X285" t="str">
            <v>Laboratory water conductivity 01</v>
          </cell>
          <cell r="Y285" t="str">
            <v>ex. Laboratory water temperature 01</v>
          </cell>
          <cell r="Z285" t="str">
            <v>Gabriel Vasiloiu&amp;Catalin Stoican</v>
          </cell>
          <cell r="AA285" t="str">
            <v>Converter Saveris Base</v>
          </cell>
          <cell r="AB285" t="str">
            <v>Others</v>
          </cell>
        </row>
        <row r="286">
          <cell r="B286" t="str">
            <v>QLRELSBZ_0278</v>
          </cell>
          <cell r="C286" t="str">
            <v>Auxiliaries</v>
          </cell>
          <cell r="D286" t="str">
            <v>Corrosion test equipment</v>
          </cell>
          <cell r="E286" t="str">
            <v>SaliCORR</v>
          </cell>
          <cell r="F286" t="str">
            <v>Sodium chloride</v>
          </cell>
          <cell r="G286" t="str">
            <v>Art. Nr. V.852.600.9025</v>
          </cell>
          <cell r="H286" t="str">
            <v>Batch-No: ISO-AP4103582002_190121</v>
          </cell>
          <cell r="I286" t="str">
            <v>N/A</v>
          </cell>
          <cell r="J286">
            <v>2021</v>
          </cell>
          <cell r="K286">
            <v>39803</v>
          </cell>
          <cell r="L286">
            <v>44303</v>
          </cell>
          <cell r="M286" t="str">
            <v>NO</v>
          </cell>
          <cell r="N286" t="str">
            <v>2 years</v>
          </cell>
          <cell r="O286">
            <v>44945</v>
          </cell>
          <cell r="P286" t="str">
            <v>SBZ0531</v>
          </cell>
          <cell r="Q286" t="str">
            <v>Calibrated</v>
          </cell>
          <cell r="R286" t="str">
            <v>X</v>
          </cell>
          <cell r="V286" t="str">
            <v>N/A</v>
          </cell>
          <cell r="W286" t="str">
            <v>.</v>
          </cell>
          <cell r="X286" t="str">
            <v>Corrosion testing</v>
          </cell>
          <cell r="Y286" t="str">
            <v>.</v>
          </cell>
          <cell r="Z286" t="str">
            <v>Radu Gurghean</v>
          </cell>
        </row>
        <row r="287">
          <cell r="B287" t="str">
            <v>QLRELSBZ_0279</v>
          </cell>
          <cell r="C287" t="str">
            <v>Auxiliaries</v>
          </cell>
          <cell r="D287" t="str">
            <v>Corrosion test equipment</v>
          </cell>
          <cell r="E287" t="str">
            <v>Carl Roth</v>
          </cell>
          <cell r="F287" t="str">
            <v xml:space="preserve">Conductivity standard </v>
          </cell>
          <cell r="G287" t="str">
            <v>5 µs / cm</v>
          </cell>
          <cell r="H287" t="str">
            <v xml:space="preserve"> CS521D4</v>
          </cell>
          <cell r="I287" t="str">
            <v>N/A</v>
          </cell>
          <cell r="J287" t="str">
            <v>-</v>
          </cell>
          <cell r="K287">
            <v>39803</v>
          </cell>
          <cell r="L287">
            <v>44394</v>
          </cell>
          <cell r="M287" t="str">
            <v>NO</v>
          </cell>
          <cell r="N287" t="str">
            <v>N/A</v>
          </cell>
          <cell r="O287">
            <v>44484</v>
          </cell>
          <cell r="P287" t="str">
            <v>SBZ0150</v>
          </cell>
          <cell r="Q287" t="str">
            <v>Sent for calibration</v>
          </cell>
          <cell r="R287" t="str">
            <v>X</v>
          </cell>
          <cell r="V287" t="str">
            <v>WTW</v>
          </cell>
          <cell r="W287" t="str">
            <v>.</v>
          </cell>
          <cell r="X287" t="str">
            <v>1413 us/cm at 25deg C</v>
          </cell>
          <cell r="Y287" t="str">
            <v>.</v>
          </cell>
          <cell r="Z287" t="str">
            <v>Radu Gurghean</v>
          </cell>
        </row>
        <row r="288">
          <cell r="B288" t="str">
            <v>QLRELSBZ_0280</v>
          </cell>
          <cell r="C288" t="str">
            <v>Auxiliaries</v>
          </cell>
          <cell r="D288" t="str">
            <v>Corrosion test equipment</v>
          </cell>
          <cell r="E288" t="str">
            <v>Nitech</v>
          </cell>
          <cell r="F288" t="str">
            <v>Graduated jug</v>
          </cell>
          <cell r="G288" t="str">
            <v>5000ml</v>
          </cell>
          <cell r="H288" t="str">
            <v>V025</v>
          </cell>
          <cell r="I288" t="str">
            <v>N/A</v>
          </cell>
          <cell r="J288">
            <v>2015</v>
          </cell>
          <cell r="K288">
            <v>39803</v>
          </cell>
          <cell r="L288">
            <v>42110</v>
          </cell>
          <cell r="M288" t="str">
            <v>YES</v>
          </cell>
          <cell r="N288" t="str">
            <v>12 months</v>
          </cell>
          <cell r="O288" t="str">
            <v>Out of use</v>
          </cell>
          <cell r="P288" t="str">
            <v>SBZ0152</v>
          </cell>
          <cell r="Q288" t="str">
            <v>Out of use</v>
          </cell>
          <cell r="V288" t="str">
            <v>Metromat</v>
          </cell>
          <cell r="W288" t="str">
            <v>N/A</v>
          </cell>
          <cell r="X288" t="str">
            <v>1000-5000 ml</v>
          </cell>
          <cell r="Y288" t="str">
            <v>broken (Do not use area)</v>
          </cell>
          <cell r="Z288" t="str">
            <v>Traian Aanitei</v>
          </cell>
        </row>
        <row r="289">
          <cell r="B289" t="str">
            <v>QLRELSBZ_0281</v>
          </cell>
          <cell r="C289" t="str">
            <v>Auxiliaries</v>
          </cell>
          <cell r="D289" t="str">
            <v>Corrosion test equipment</v>
          </cell>
          <cell r="E289" t="str">
            <v>Carl Roth</v>
          </cell>
          <cell r="F289" t="str">
            <v>HCL</v>
          </cell>
          <cell r="G289">
            <v>0.05</v>
          </cell>
          <cell r="H289" t="str">
            <v>019274514</v>
          </cell>
          <cell r="I289" t="str">
            <v>N/A</v>
          </cell>
          <cell r="J289" t="str">
            <v>-</v>
          </cell>
          <cell r="K289">
            <v>39803</v>
          </cell>
          <cell r="L289">
            <v>44394</v>
          </cell>
          <cell r="M289" t="str">
            <v>YES</v>
          </cell>
          <cell r="N289" t="str">
            <v>N/A</v>
          </cell>
          <cell r="O289">
            <v>44779</v>
          </cell>
          <cell r="P289" t="str">
            <v>SBZ0154</v>
          </cell>
          <cell r="Q289" t="str">
            <v>Wait for calibration</v>
          </cell>
          <cell r="R289" t="str">
            <v>X</v>
          </cell>
          <cell r="V289" t="str">
            <v>ROTH</v>
          </cell>
          <cell r="Z289" t="str">
            <v>Radu Gurghean</v>
          </cell>
        </row>
        <row r="290">
          <cell r="B290" t="str">
            <v>QLRELSBZ_0282</v>
          </cell>
          <cell r="C290" t="str">
            <v>Auxiliaries</v>
          </cell>
          <cell r="D290" t="str">
            <v>Corrosion test equipment</v>
          </cell>
          <cell r="E290" t="str">
            <v>Carl Roth</v>
          </cell>
          <cell r="F290" t="str">
            <v>NAOH</v>
          </cell>
          <cell r="G290">
            <v>0.05</v>
          </cell>
          <cell r="H290" t="str">
            <v>039279601</v>
          </cell>
          <cell r="I290" t="str">
            <v>N/A</v>
          </cell>
          <cell r="J290" t="str">
            <v>-</v>
          </cell>
          <cell r="K290">
            <v>39803</v>
          </cell>
          <cell r="L290">
            <v>44394</v>
          </cell>
          <cell r="M290" t="str">
            <v>YES</v>
          </cell>
          <cell r="N290" t="str">
            <v>N/A</v>
          </cell>
          <cell r="O290">
            <v>44941</v>
          </cell>
          <cell r="P290" t="str">
            <v>SBZ0155</v>
          </cell>
          <cell r="Q290" t="str">
            <v>Calibrated</v>
          </cell>
          <cell r="R290" t="str">
            <v>X</v>
          </cell>
          <cell r="V290" t="str">
            <v>ROTH</v>
          </cell>
          <cell r="Z290" t="str">
            <v>Radu Gurghean</v>
          </cell>
        </row>
        <row r="291">
          <cell r="B291" t="str">
            <v>QLRELSBZ_0283</v>
          </cell>
          <cell r="C291" t="str">
            <v>Auxiliaries</v>
          </cell>
          <cell r="D291" t="str">
            <v>Corrosion test equipment</v>
          </cell>
          <cell r="E291" t="str">
            <v>WTW</v>
          </cell>
          <cell r="F291" t="str">
            <v>pH probe</v>
          </cell>
          <cell r="G291" t="str">
            <v>Sentix 41</v>
          </cell>
          <cell r="H291" t="str">
            <v>B171209106</v>
          </cell>
          <cell r="I291" t="str">
            <v>N/A</v>
          </cell>
          <cell r="J291">
            <v>2017</v>
          </cell>
          <cell r="K291">
            <v>39803</v>
          </cell>
          <cell r="L291">
            <v>42929</v>
          </cell>
          <cell r="M291" t="str">
            <v>NO</v>
          </cell>
          <cell r="N291" t="str">
            <v>N/A</v>
          </cell>
          <cell r="O291" t="str">
            <v>Out of use</v>
          </cell>
          <cell r="P291" t="str">
            <v>N/A</v>
          </cell>
          <cell r="Q291" t="str">
            <v>Out of use</v>
          </cell>
          <cell r="V291" t="str">
            <v>N/A</v>
          </cell>
          <cell r="Z291" t="str">
            <v>Traian Aanitei</v>
          </cell>
        </row>
        <row r="292">
          <cell r="B292" t="str">
            <v>QLRELSBZ_0284</v>
          </cell>
          <cell r="C292" t="str">
            <v>Auxiliaries</v>
          </cell>
          <cell r="D292" t="str">
            <v>Corrosion test equipment</v>
          </cell>
          <cell r="E292" t="str">
            <v>WTW</v>
          </cell>
          <cell r="F292" t="str">
            <v>Salinity and conductivity probe</v>
          </cell>
          <cell r="G292" t="str">
            <v>Tetracon325</v>
          </cell>
          <cell r="H292">
            <v>17180246</v>
          </cell>
          <cell r="I292" t="str">
            <v>N/A</v>
          </cell>
          <cell r="J292">
            <v>2017</v>
          </cell>
          <cell r="K292">
            <v>39803</v>
          </cell>
          <cell r="L292">
            <v>42929</v>
          </cell>
          <cell r="M292" t="str">
            <v>NO</v>
          </cell>
          <cell r="N292" t="str">
            <v>N/A</v>
          </cell>
          <cell r="O292" t="str">
            <v>Out of use</v>
          </cell>
          <cell r="P292" t="str">
            <v>N/A</v>
          </cell>
          <cell r="Q292" t="str">
            <v>Out of use</v>
          </cell>
          <cell r="V292" t="str">
            <v>N/A</v>
          </cell>
          <cell r="Z292" t="str">
            <v>Traian Aanitei</v>
          </cell>
        </row>
        <row r="293">
          <cell r="B293" t="str">
            <v>QLRELSBZ_0285</v>
          </cell>
          <cell r="C293" t="str">
            <v>Chamber</v>
          </cell>
          <cell r="D293" t="str">
            <v>Climatic</v>
          </cell>
          <cell r="E293" t="str">
            <v>Voetsch</v>
          </cell>
          <cell r="F293" t="str">
            <v>Temperature and humidity system</v>
          </cell>
          <cell r="G293" t="str">
            <v>VCS3 7060-5</v>
          </cell>
          <cell r="H293">
            <v>58566232200010</v>
          </cell>
          <cell r="I293">
            <v>60023338</v>
          </cell>
          <cell r="J293">
            <v>2017</v>
          </cell>
          <cell r="K293">
            <v>39803</v>
          </cell>
          <cell r="L293">
            <v>42943</v>
          </cell>
          <cell r="M293" t="str">
            <v>YES</v>
          </cell>
          <cell r="N293" t="str">
            <v>12 months</v>
          </cell>
          <cell r="O293">
            <v>44729</v>
          </cell>
          <cell r="P293" t="str">
            <v>SBZ0158</v>
          </cell>
          <cell r="Q293" t="str">
            <v>Sent for calibration</v>
          </cell>
          <cell r="R293" t="str">
            <v>X</v>
          </cell>
          <cell r="V293" t="str">
            <v>Bumbas Electric</v>
          </cell>
          <cell r="W293" t="str">
            <v>..\02_Equipment_manuals\01_Env_manuals\01_Equipment_2015\VIT_VTS3_VCS3_Stress_Screening_(E).pdf</v>
          </cell>
          <cell r="X293" t="str">
            <v>Climatic_01_VCS3_7060_FY2017</v>
          </cell>
          <cell r="Y293" t="str">
            <v>generic name replaced with CC01_rental_2014</v>
          </cell>
          <cell r="Z293" t="str">
            <v>Iulia Turi&amp;Cosmin Rodean</v>
          </cell>
          <cell r="AA293" t="str">
            <v>Simpac 2.8</v>
          </cell>
          <cell r="AB293" t="str">
            <v>S!MPATI Version 2016</v>
          </cell>
        </row>
        <row r="294">
          <cell r="B294" t="str">
            <v>QLRELSBZ_0286</v>
          </cell>
          <cell r="C294" t="str">
            <v xml:space="preserve">Instrument of measurement </v>
          </cell>
          <cell r="D294" t="str">
            <v>Electronic</v>
          </cell>
          <cell r="E294" t="str">
            <v>Rotronic</v>
          </cell>
          <cell r="F294" t="str">
            <v>Sensor humidity/temperature</v>
          </cell>
          <cell r="G294" t="str">
            <v>HC2-IC105</v>
          </cell>
          <cell r="H294">
            <v>20178035</v>
          </cell>
          <cell r="I294" t="str">
            <v>N/A</v>
          </cell>
          <cell r="J294">
            <v>2017</v>
          </cell>
          <cell r="K294">
            <v>39803</v>
          </cell>
          <cell r="L294">
            <v>42896</v>
          </cell>
          <cell r="M294" t="str">
            <v>YES</v>
          </cell>
          <cell r="N294" t="str">
            <v>12 months</v>
          </cell>
          <cell r="O294">
            <v>45087</v>
          </cell>
          <cell r="P294" t="str">
            <v>SBZ0159</v>
          </cell>
          <cell r="Q294" t="str">
            <v>Calibrated</v>
          </cell>
          <cell r="S294" t="str">
            <v>X</v>
          </cell>
          <cell r="V294" t="str">
            <v>Bumbas Electric</v>
          </cell>
          <cell r="W294" t="str">
            <v>..\02_Equipment_manuals\01_Env_manuals\04_Ahlborn\productattachments-files-e---e-m-hc2_probes-v1_38.pdf</v>
          </cell>
          <cell r="X294" t="str">
            <v xml:space="preserve">Climatic_09_GS2 340_2_FY2016 </v>
          </cell>
          <cell r="Z294" t="str">
            <v>Iulia Turi&amp;Cosmin Rodean</v>
          </cell>
        </row>
        <row r="295">
          <cell r="B295" t="str">
            <v>QLRELSBZ_0287</v>
          </cell>
          <cell r="C295" t="str">
            <v xml:space="preserve">Instrument of measurement </v>
          </cell>
          <cell r="D295" t="str">
            <v>Electronic</v>
          </cell>
          <cell r="E295" t="str">
            <v>Keysight Technologies</v>
          </cell>
          <cell r="F295" t="str">
            <v>Digital Multimeter</v>
          </cell>
          <cell r="G295" t="str">
            <v>U1273A</v>
          </cell>
          <cell r="H295" t="str">
            <v>MY57240736</v>
          </cell>
          <cell r="I295" t="str">
            <v>N/A</v>
          </cell>
          <cell r="J295">
            <v>2017</v>
          </cell>
          <cell r="K295">
            <v>39803</v>
          </cell>
          <cell r="L295">
            <v>42988</v>
          </cell>
          <cell r="M295" t="str">
            <v>YES</v>
          </cell>
          <cell r="N295" t="str">
            <v>12 months</v>
          </cell>
          <cell r="O295">
            <v>44980</v>
          </cell>
          <cell r="P295" t="str">
            <v>SBZ0161</v>
          </cell>
          <cell r="Q295" t="str">
            <v>Calibrated</v>
          </cell>
          <cell r="R295" t="str">
            <v>X</v>
          </cell>
          <cell r="V295" t="str">
            <v>Metromat</v>
          </cell>
          <cell r="W295" t="str">
            <v>..\02_Equipment_manuals\03_Others\U1273-90017.pdf</v>
          </cell>
          <cell r="X295" t="str">
            <v>Forms updated: 2022</v>
          </cell>
          <cell r="Z295" t="str">
            <v>Ianc Radu</v>
          </cell>
          <cell r="AB295" t="str">
            <v>Q2</v>
          </cell>
          <cell r="AD295" t="str">
            <v>standard calibration + DC 9, 12, 14, 16V + 100mA</v>
          </cell>
        </row>
        <row r="296">
          <cell r="B296" t="str">
            <v>QLRELSBZ_0288</v>
          </cell>
          <cell r="C296" t="str">
            <v xml:space="preserve">Instrument of measurement </v>
          </cell>
          <cell r="D296" t="str">
            <v>Electronic</v>
          </cell>
          <cell r="E296" t="str">
            <v>Keysight Technologies</v>
          </cell>
          <cell r="F296" t="str">
            <v>Current Clamp</v>
          </cell>
          <cell r="G296" t="str">
            <v>U1583B</v>
          </cell>
          <cell r="H296" t="str">
            <v>MY56130012</v>
          </cell>
          <cell r="I296" t="str">
            <v>N/A</v>
          </cell>
          <cell r="J296">
            <v>2017</v>
          </cell>
          <cell r="K296">
            <v>39803</v>
          </cell>
          <cell r="L296">
            <v>42989</v>
          </cell>
          <cell r="M296" t="str">
            <v>YES</v>
          </cell>
          <cell r="N296" t="str">
            <v>12 months</v>
          </cell>
          <cell r="O296">
            <v>44597</v>
          </cell>
          <cell r="P296" t="str">
            <v>SBZ0162</v>
          </cell>
          <cell r="Q296" t="str">
            <v>Sent for calibration</v>
          </cell>
          <cell r="R296" t="str">
            <v>X</v>
          </cell>
          <cell r="V296" t="str">
            <v>Metromat</v>
          </cell>
          <cell r="Y296" t="str">
            <v>Q1 calibration</v>
          </cell>
          <cell r="Z296" t="str">
            <v>Nicolae Socolescu</v>
          </cell>
        </row>
        <row r="297">
          <cell r="B297" t="str">
            <v>QLRELSBZ_0289</v>
          </cell>
          <cell r="C297" t="str">
            <v xml:space="preserve">Instrument of measurement </v>
          </cell>
          <cell r="D297" t="str">
            <v>Electronic</v>
          </cell>
          <cell r="E297" t="str">
            <v>Metrix</v>
          </cell>
          <cell r="F297" t="str">
            <v>Analog Multimeter</v>
          </cell>
          <cell r="G297" t="str">
            <v>MX1</v>
          </cell>
          <cell r="H297" t="str">
            <v>N'143025PHC</v>
          </cell>
          <cell r="I297" t="str">
            <v>N/A</v>
          </cell>
          <cell r="J297">
            <v>2017</v>
          </cell>
          <cell r="K297">
            <v>39803</v>
          </cell>
          <cell r="L297">
            <v>42990</v>
          </cell>
          <cell r="M297" t="str">
            <v>NO</v>
          </cell>
          <cell r="N297" t="str">
            <v>N/A</v>
          </cell>
          <cell r="O297" t="str">
            <v>N/A</v>
          </cell>
          <cell r="P297" t="str">
            <v>N/A</v>
          </cell>
          <cell r="Q297" t="str">
            <v>N/A</v>
          </cell>
          <cell r="S297" t="str">
            <v>X</v>
          </cell>
          <cell r="V297" t="str">
            <v>N/A</v>
          </cell>
          <cell r="Z297" t="str">
            <v>Nicolae Socolescu</v>
          </cell>
        </row>
        <row r="298">
          <cell r="B298" t="str">
            <v>QLRELSBZ_0290</v>
          </cell>
          <cell r="C298" t="str">
            <v>Instrument of measurement</v>
          </cell>
          <cell r="D298" t="str">
            <v>Electronic</v>
          </cell>
          <cell r="E298" t="str">
            <v>Hanna Instruments</v>
          </cell>
          <cell r="F298" t="str">
            <v>Conductivity indicator &amp; transmitter</v>
          </cell>
          <cell r="G298" t="str">
            <v>HI 8936DL</v>
          </cell>
          <cell r="H298" t="str">
            <v>H0071600</v>
          </cell>
          <cell r="I298">
            <v>64045869</v>
          </cell>
          <cell r="J298">
            <v>2017</v>
          </cell>
          <cell r="K298">
            <v>39803</v>
          </cell>
          <cell r="L298">
            <v>43009</v>
          </cell>
          <cell r="M298" t="str">
            <v>NO</v>
          </cell>
          <cell r="N298" t="str">
            <v>12 months</v>
          </cell>
          <cell r="O298">
            <v>44692</v>
          </cell>
          <cell r="P298" t="str">
            <v>SBZ0200</v>
          </cell>
          <cell r="Q298" t="str">
            <v>Sent for calibration</v>
          </cell>
          <cell r="R298" t="str">
            <v>X</v>
          </cell>
          <cell r="V298" t="str">
            <v>N/A</v>
          </cell>
          <cell r="X298" t="str">
            <v>Laboratory water conductivity 02</v>
          </cell>
          <cell r="Z298" t="str">
            <v>Gabriel Vasiloiu&amp;Catalin Stoican</v>
          </cell>
          <cell r="AB298" t="str">
            <v>Others</v>
          </cell>
        </row>
        <row r="299">
          <cell r="B299" t="str">
            <v>QLRELSBZ_0291</v>
          </cell>
          <cell r="C299" t="str">
            <v>Instrument of measurement</v>
          </cell>
          <cell r="D299" t="str">
            <v>Electronic</v>
          </cell>
          <cell r="E299" t="str">
            <v>Hanna Instruments</v>
          </cell>
          <cell r="F299" t="str">
            <v>Conductivity probe</v>
          </cell>
          <cell r="G299" t="str">
            <v>HI 7635</v>
          </cell>
          <cell r="H299">
            <v>787305</v>
          </cell>
          <cell r="I299" t="str">
            <v>N/A</v>
          </cell>
          <cell r="J299">
            <v>2017</v>
          </cell>
          <cell r="K299">
            <v>39803</v>
          </cell>
          <cell r="L299">
            <v>43009</v>
          </cell>
          <cell r="M299" t="str">
            <v>NO</v>
          </cell>
          <cell r="N299" t="str">
            <v>N/A</v>
          </cell>
          <cell r="O299">
            <v>44692</v>
          </cell>
          <cell r="P299" t="str">
            <v>SBZ0200</v>
          </cell>
          <cell r="Q299" t="str">
            <v>Sent for calibration</v>
          </cell>
          <cell r="V299" t="str">
            <v>N/A</v>
          </cell>
          <cell r="X299" t="str">
            <v>Laboratory water conductivity 02</v>
          </cell>
          <cell r="Z299" t="str">
            <v>Radu Gurghean</v>
          </cell>
        </row>
        <row r="300">
          <cell r="B300" t="str">
            <v>QLRELSBZ_0292</v>
          </cell>
          <cell r="C300" t="str">
            <v xml:space="preserve">Instrument of measurement </v>
          </cell>
          <cell r="D300" t="str">
            <v>Electronic</v>
          </cell>
          <cell r="E300" t="str">
            <v>Keysight Technologies</v>
          </cell>
          <cell r="F300" t="str">
            <v>Digital Multimeter</v>
          </cell>
          <cell r="G300" t="str">
            <v>34461A</v>
          </cell>
          <cell r="H300" t="str">
            <v>MY57200742</v>
          </cell>
          <cell r="I300" t="str">
            <v>N/A</v>
          </cell>
          <cell r="J300">
            <v>2017</v>
          </cell>
          <cell r="K300">
            <v>39803</v>
          </cell>
          <cell r="L300">
            <v>43009</v>
          </cell>
          <cell r="M300" t="str">
            <v>YES</v>
          </cell>
          <cell r="N300" t="str">
            <v>12 months</v>
          </cell>
          <cell r="O300">
            <v>44937</v>
          </cell>
          <cell r="P300" t="str">
            <v>SBZ0163</v>
          </cell>
          <cell r="Q300" t="str">
            <v>Calibrated</v>
          </cell>
          <cell r="R300" t="str">
            <v>X</v>
          </cell>
          <cell r="V300" t="str">
            <v>Metromat</v>
          </cell>
          <cell r="W300" t="str">
            <v>..\02_Equipment_manuals\03_Others\U1273-90017.pdf</v>
          </cell>
          <cell r="X300" t="str">
            <v>Forms updated: 2022</v>
          </cell>
          <cell r="Z300" t="str">
            <v>Ianc Radu</v>
          </cell>
          <cell r="AA300" t="str">
            <v>Keysight BenchVue 2019 Update 1.0</v>
          </cell>
          <cell r="AB300" t="str">
            <v>Q2</v>
          </cell>
          <cell r="AD300" t="str">
            <v>standard calibration + DC 9, 12, 14, 16V + 100mA</v>
          </cell>
        </row>
        <row r="301">
          <cell r="B301" t="str">
            <v>QLRELSBZ_0293</v>
          </cell>
          <cell r="C301" t="str">
            <v>Instrument of measurement</v>
          </cell>
          <cell r="D301" t="str">
            <v>Electronic</v>
          </cell>
          <cell r="E301" t="str">
            <v>Pico</v>
          </cell>
          <cell r="F301" t="str">
            <v>USB Data Logger</v>
          </cell>
          <cell r="G301" t="str">
            <v>USB TC-08</v>
          </cell>
          <cell r="H301" t="str">
            <v>A0031/819</v>
          </cell>
          <cell r="I301" t="str">
            <v>N/A</v>
          </cell>
          <cell r="J301">
            <v>2017</v>
          </cell>
          <cell r="K301">
            <v>39803</v>
          </cell>
          <cell r="L301">
            <v>43009</v>
          </cell>
          <cell r="M301" t="str">
            <v>YES</v>
          </cell>
          <cell r="N301" t="str">
            <v>12 months</v>
          </cell>
          <cell r="O301">
            <v>44513</v>
          </cell>
          <cell r="P301" t="str">
            <v>SBZ0164</v>
          </cell>
          <cell r="Q301" t="str">
            <v>Sent for calibration</v>
          </cell>
          <cell r="V301" t="str">
            <v>Metromat</v>
          </cell>
          <cell r="X301" t="str">
            <v>Thermal measurement system 02</v>
          </cell>
          <cell r="Z301" t="str">
            <v>Robert Tita &amp; Tiberiu Florea</v>
          </cell>
          <cell r="AB301" t="str">
            <v>Others</v>
          </cell>
        </row>
        <row r="302">
          <cell r="B302" t="str">
            <v>QLRELSBZ_0294</v>
          </cell>
          <cell r="C302" t="str">
            <v>Instrument of measurement</v>
          </cell>
          <cell r="D302" t="str">
            <v>Electronic</v>
          </cell>
          <cell r="E302" t="str">
            <v>Pico</v>
          </cell>
          <cell r="F302" t="str">
            <v>USB Data Logger</v>
          </cell>
          <cell r="G302" t="str">
            <v>USB TC-08</v>
          </cell>
          <cell r="H302" t="str">
            <v>A0031/861</v>
          </cell>
          <cell r="I302" t="str">
            <v>N/A</v>
          </cell>
          <cell r="J302">
            <v>2017</v>
          </cell>
          <cell r="K302">
            <v>39803</v>
          </cell>
          <cell r="L302">
            <v>43009</v>
          </cell>
          <cell r="M302" t="str">
            <v>YES</v>
          </cell>
          <cell r="N302" t="str">
            <v>12 months</v>
          </cell>
          <cell r="O302">
            <v>44663</v>
          </cell>
          <cell r="P302" t="str">
            <v>SBZ0165</v>
          </cell>
          <cell r="Q302" t="str">
            <v>Sent for calibration</v>
          </cell>
          <cell r="V302" t="str">
            <v>Metromat</v>
          </cell>
          <cell r="X302" t="str">
            <v>Thermal measurement system 03</v>
          </cell>
          <cell r="Z302" t="str">
            <v>Robert Tita &amp; Tiberiu Florea</v>
          </cell>
          <cell r="AB302" t="str">
            <v>Others</v>
          </cell>
        </row>
        <row r="303">
          <cell r="B303" t="str">
            <v>QLRELSBZ_0295</v>
          </cell>
          <cell r="C303" t="str">
            <v>Auxiliaries</v>
          </cell>
          <cell r="D303" t="str">
            <v>Vibration</v>
          </cell>
          <cell r="E303" t="str">
            <v>Garant</v>
          </cell>
          <cell r="F303" t="str">
            <v>Torque wrench</v>
          </cell>
          <cell r="G303" t="str">
            <v>656050_25</v>
          </cell>
          <cell r="H303" t="str">
            <v>17-324204</v>
          </cell>
          <cell r="I303" t="str">
            <v>N/A</v>
          </cell>
          <cell r="J303">
            <v>2017</v>
          </cell>
          <cell r="K303">
            <v>39802</v>
          </cell>
          <cell r="L303">
            <v>43009</v>
          </cell>
          <cell r="M303" t="str">
            <v>YES</v>
          </cell>
          <cell r="N303" t="str">
            <v>12 months</v>
          </cell>
          <cell r="O303">
            <v>45036</v>
          </cell>
          <cell r="P303" t="str">
            <v>SBZ0166</v>
          </cell>
          <cell r="Q303" t="str">
            <v>Calibrated</v>
          </cell>
          <cell r="R303" t="str">
            <v>X</v>
          </cell>
          <cell r="V303" t="str">
            <v>Metromat</v>
          </cell>
          <cell r="X303" t="str">
            <v>K9: 2,5-25 Nm (S3)</v>
          </cell>
          <cell r="Z303" t="str">
            <v>Daniel Isfanoi-Trif</v>
          </cell>
        </row>
        <row r="304">
          <cell r="B304" t="str">
            <v>QLRELSBZ_0296</v>
          </cell>
          <cell r="C304" t="str">
            <v>Auxiliaries</v>
          </cell>
          <cell r="D304" t="str">
            <v>Vibration</v>
          </cell>
          <cell r="E304" t="str">
            <v>Garant</v>
          </cell>
          <cell r="F304" t="str">
            <v>Torque wrench</v>
          </cell>
          <cell r="G304" t="str">
            <v>66 7762-5</v>
          </cell>
          <cell r="H304" t="str">
            <v>2JR100257</v>
          </cell>
          <cell r="I304" t="str">
            <v>N/A</v>
          </cell>
          <cell r="J304">
            <v>2017</v>
          </cell>
          <cell r="K304">
            <v>39802</v>
          </cell>
          <cell r="L304" t="str">
            <v>`</v>
          </cell>
          <cell r="M304" t="str">
            <v>YES</v>
          </cell>
          <cell r="N304" t="str">
            <v>12 months</v>
          </cell>
          <cell r="O304">
            <v>45036</v>
          </cell>
          <cell r="P304" t="str">
            <v>SBZ0167</v>
          </cell>
          <cell r="Q304" t="str">
            <v>Calibrated</v>
          </cell>
          <cell r="R304" t="str">
            <v>X</v>
          </cell>
          <cell r="V304" t="str">
            <v>Metromat</v>
          </cell>
          <cell r="X304" t="str">
            <v>K10: 1-5 Nm (S3)</v>
          </cell>
          <cell r="Z304" t="str">
            <v>Daniel Isfanoi-Trif</v>
          </cell>
        </row>
        <row r="305">
          <cell r="B305" t="str">
            <v>QLRELSBZ_0297</v>
          </cell>
          <cell r="C305" t="str">
            <v>Auxiliaries</v>
          </cell>
          <cell r="D305" t="str">
            <v>Vibration</v>
          </cell>
          <cell r="E305" t="str">
            <v>Hazet</v>
          </cell>
          <cell r="F305" t="str">
            <v>Torque wrench</v>
          </cell>
          <cell r="G305" t="str">
            <v>6110-1CT</v>
          </cell>
          <cell r="H305" t="str">
            <v>17-243375</v>
          </cell>
          <cell r="I305" t="str">
            <v>N/A</v>
          </cell>
          <cell r="J305">
            <v>2017</v>
          </cell>
          <cell r="K305">
            <v>39802</v>
          </cell>
          <cell r="L305">
            <v>43009</v>
          </cell>
          <cell r="M305" t="str">
            <v>YES</v>
          </cell>
          <cell r="N305" t="str">
            <v>12 months</v>
          </cell>
          <cell r="O305" t="str">
            <v>Damaged equipment</v>
          </cell>
          <cell r="P305" t="str">
            <v>SBZ0168</v>
          </cell>
          <cell r="Q305" t="str">
            <v>Damaged equipment</v>
          </cell>
          <cell r="V305" t="str">
            <v>Metromat</v>
          </cell>
          <cell r="X305" t="str">
            <v>K11 5-60 Nm (S3)</v>
          </cell>
          <cell r="Z305" t="str">
            <v>Traian Aanitei</v>
          </cell>
        </row>
        <row r="306">
          <cell r="B306" t="str">
            <v>QLRELSBZ_0298</v>
          </cell>
          <cell r="C306" t="str">
            <v>Tools</v>
          </cell>
          <cell r="D306" t="str">
            <v>Electrical and electronics</v>
          </cell>
          <cell r="E306" t="str">
            <v>Weller</v>
          </cell>
          <cell r="F306" t="str">
            <v>Soldering station</v>
          </cell>
          <cell r="G306" t="str">
            <v>WX1</v>
          </cell>
          <cell r="H306" t="str">
            <v>112 51/16 1103</v>
          </cell>
          <cell r="I306">
            <v>64045679</v>
          </cell>
          <cell r="J306">
            <v>2017</v>
          </cell>
          <cell r="K306">
            <v>39803</v>
          </cell>
          <cell r="L306">
            <v>43009</v>
          </cell>
          <cell r="M306" t="str">
            <v>NO</v>
          </cell>
          <cell r="N306" t="str">
            <v>N/A</v>
          </cell>
          <cell r="O306" t="str">
            <v>N/A</v>
          </cell>
          <cell r="P306" t="str">
            <v>N/A</v>
          </cell>
          <cell r="Q306" t="str">
            <v>N/A</v>
          </cell>
          <cell r="S306" t="str">
            <v>X</v>
          </cell>
          <cell r="V306" t="str">
            <v>N/A</v>
          </cell>
          <cell r="X306" t="str">
            <v>200W</v>
          </cell>
          <cell r="Z306" t="str">
            <v>N/A</v>
          </cell>
        </row>
        <row r="307">
          <cell r="B307" t="str">
            <v>QLRELSBZ_0299</v>
          </cell>
          <cell r="C307" t="str">
            <v>Tools</v>
          </cell>
          <cell r="D307" t="str">
            <v>Electrical and electronics</v>
          </cell>
          <cell r="E307" t="str">
            <v>Weller</v>
          </cell>
          <cell r="F307" t="str">
            <v>FlowinSmart</v>
          </cell>
          <cell r="G307" t="str">
            <v>WXSF 120</v>
          </cell>
          <cell r="H307" t="str">
            <v>153 17/16 0373</v>
          </cell>
          <cell r="I307" t="str">
            <v>N/A</v>
          </cell>
          <cell r="J307">
            <v>2017</v>
          </cell>
          <cell r="K307">
            <v>39803</v>
          </cell>
          <cell r="L307">
            <v>43009</v>
          </cell>
          <cell r="M307" t="str">
            <v>NO</v>
          </cell>
          <cell r="N307" t="str">
            <v>N/A</v>
          </cell>
          <cell r="O307" t="str">
            <v>N/A</v>
          </cell>
          <cell r="P307" t="str">
            <v>N/A</v>
          </cell>
          <cell r="Q307" t="str">
            <v>N/A</v>
          </cell>
          <cell r="S307" t="str">
            <v>X</v>
          </cell>
          <cell r="V307" t="str">
            <v>N/A</v>
          </cell>
          <cell r="Z307" t="str">
            <v>N/A</v>
          </cell>
        </row>
        <row r="308">
          <cell r="B308" t="str">
            <v>QLRELSBZ_0300</v>
          </cell>
          <cell r="C308" t="str">
            <v>Instrument of measurement and control</v>
          </cell>
          <cell r="D308" t="str">
            <v>Vibration</v>
          </cell>
          <cell r="E308" t="str">
            <v>Bruel&amp;Kjaer</v>
          </cell>
          <cell r="F308" t="str">
            <v>Nexus Charge Conditioning Amplifier</v>
          </cell>
          <cell r="G308" t="str">
            <v>2692--0S4</v>
          </cell>
          <cell r="H308">
            <v>3008458</v>
          </cell>
          <cell r="I308" t="str">
            <v>N/A</v>
          </cell>
          <cell r="J308">
            <v>2017</v>
          </cell>
          <cell r="K308">
            <v>39802</v>
          </cell>
          <cell r="L308">
            <v>43009</v>
          </cell>
          <cell r="M308" t="str">
            <v>YES</v>
          </cell>
          <cell r="N308" t="str">
            <v>12 months</v>
          </cell>
          <cell r="O308">
            <v>44581</v>
          </cell>
          <cell r="P308" t="str">
            <v>SBZ0169</v>
          </cell>
          <cell r="Q308" t="str">
            <v>Sent for calibration</v>
          </cell>
          <cell r="R308" t="str">
            <v>X</v>
          </cell>
          <cell r="V308" t="str">
            <v>Bruel&amp;Kjaer</v>
          </cell>
          <cell r="Z308" t="str">
            <v>Daniel Isfanoi-Trif</v>
          </cell>
        </row>
        <row r="309">
          <cell r="B309" t="str">
            <v>QLRELSBZ_0301</v>
          </cell>
          <cell r="C309" t="str">
            <v xml:space="preserve">Instrument of measurement </v>
          </cell>
          <cell r="D309" t="str">
            <v>Electronic</v>
          </cell>
          <cell r="E309" t="str">
            <v>Testo</v>
          </cell>
          <cell r="F309" t="str">
            <v>Hygrometer</v>
          </cell>
          <cell r="G309" t="str">
            <v>Saveris H2D</v>
          </cell>
          <cell r="H309">
            <v>61068718</v>
          </cell>
          <cell r="I309">
            <v>64045870</v>
          </cell>
          <cell r="J309">
            <v>2017</v>
          </cell>
          <cell r="K309">
            <v>39803</v>
          </cell>
          <cell r="L309">
            <v>43046</v>
          </cell>
          <cell r="M309" t="str">
            <v>YES</v>
          </cell>
          <cell r="N309" t="str">
            <v>12 months</v>
          </cell>
          <cell r="O309">
            <v>44673</v>
          </cell>
          <cell r="P309" t="str">
            <v>SBZ0170</v>
          </cell>
          <cell r="Q309" t="str">
            <v>Sent for calibration</v>
          </cell>
          <cell r="V309" t="str">
            <v>Metromat</v>
          </cell>
          <cell r="X309" t="str">
            <v>EMC_Area_01</v>
          </cell>
          <cell r="Z309" t="str">
            <v>Gabriel Vasiloiu&amp;Catalin Stoican</v>
          </cell>
          <cell r="AA309" t="str">
            <v>Converter Saveris Base</v>
          </cell>
          <cell r="AB309" t="str">
            <v>Others</v>
          </cell>
        </row>
        <row r="310">
          <cell r="B310" t="str">
            <v>QLRELSBZ_0302</v>
          </cell>
          <cell r="C310" t="str">
            <v xml:space="preserve">Instrument of measurement </v>
          </cell>
          <cell r="D310" t="str">
            <v>Electronic</v>
          </cell>
          <cell r="E310" t="str">
            <v>Testo</v>
          </cell>
          <cell r="F310" t="str">
            <v>Hygrometer</v>
          </cell>
          <cell r="G310" t="str">
            <v>Saveris H2D</v>
          </cell>
          <cell r="H310">
            <v>61068750</v>
          </cell>
          <cell r="I310">
            <v>64045871</v>
          </cell>
          <cell r="J310">
            <v>2017</v>
          </cell>
          <cell r="K310">
            <v>39803</v>
          </cell>
          <cell r="L310">
            <v>43046</v>
          </cell>
          <cell r="M310" t="str">
            <v>YES</v>
          </cell>
          <cell r="N310" t="str">
            <v>12 months</v>
          </cell>
          <cell r="O310">
            <v>44673</v>
          </cell>
          <cell r="P310" t="str">
            <v>SBZ0171</v>
          </cell>
          <cell r="Q310" t="str">
            <v>Sent for calibration</v>
          </cell>
          <cell r="V310" t="str">
            <v>Metromat</v>
          </cell>
          <cell r="X310" t="str">
            <v>Water_Area_01</v>
          </cell>
          <cell r="Z310" t="str">
            <v>Gabriel Vasiloiu&amp;Catalin Stoican</v>
          </cell>
          <cell r="AA310" t="str">
            <v>Converter Saveris Base</v>
          </cell>
          <cell r="AB310" t="str">
            <v>Others</v>
          </cell>
        </row>
        <row r="311">
          <cell r="B311" t="str">
            <v>QLRELSBZ_0303</v>
          </cell>
          <cell r="C311" t="str">
            <v xml:space="preserve">Instrument of measurement </v>
          </cell>
          <cell r="D311" t="str">
            <v>Electronic</v>
          </cell>
          <cell r="E311" t="str">
            <v>Testo</v>
          </cell>
          <cell r="F311" t="str">
            <v>Hygrometer</v>
          </cell>
          <cell r="G311" t="str">
            <v>Saveris H2D</v>
          </cell>
          <cell r="H311">
            <v>60966252</v>
          </cell>
          <cell r="I311">
            <v>64045872</v>
          </cell>
          <cell r="J311">
            <v>2017</v>
          </cell>
          <cell r="K311">
            <v>39803</v>
          </cell>
          <cell r="L311">
            <v>43046</v>
          </cell>
          <cell r="M311" t="str">
            <v>YES</v>
          </cell>
          <cell r="N311" t="str">
            <v>12 months</v>
          </cell>
          <cell r="O311">
            <v>44673</v>
          </cell>
          <cell r="P311" t="str">
            <v>SBZ0172</v>
          </cell>
          <cell r="Q311" t="str">
            <v>Sent for calibration</v>
          </cell>
          <cell r="V311" t="str">
            <v>Metromat</v>
          </cell>
          <cell r="X311" t="str">
            <v>Dust_Area_01</v>
          </cell>
          <cell r="Z311" t="str">
            <v>Gabriel Vasiloiu&amp;Catalin Stoican</v>
          </cell>
          <cell r="AA311" t="str">
            <v>Converter Saveris Base</v>
          </cell>
          <cell r="AB311" t="str">
            <v>Others</v>
          </cell>
        </row>
        <row r="312">
          <cell r="B312" t="str">
            <v>QLRELSBZ_0304</v>
          </cell>
          <cell r="C312" t="str">
            <v xml:space="preserve">Instrument of measurement </v>
          </cell>
          <cell r="D312" t="str">
            <v>Electronic</v>
          </cell>
          <cell r="E312" t="str">
            <v>Testo</v>
          </cell>
          <cell r="F312" t="str">
            <v>Radio probe with U/I Input</v>
          </cell>
          <cell r="G312" t="str">
            <v>Saveris U1</v>
          </cell>
          <cell r="H312">
            <v>60972313</v>
          </cell>
          <cell r="I312">
            <v>64045867</v>
          </cell>
          <cell r="J312">
            <v>2017</v>
          </cell>
          <cell r="K312">
            <v>39803</v>
          </cell>
          <cell r="L312">
            <v>43046</v>
          </cell>
          <cell r="M312" t="str">
            <v>YES</v>
          </cell>
          <cell r="N312" t="str">
            <v>12 months</v>
          </cell>
          <cell r="O312" t="str">
            <v>Out of use</v>
          </cell>
          <cell r="P312" t="str">
            <v>SBZ0173</v>
          </cell>
          <cell r="Q312" t="str">
            <v>Out of use</v>
          </cell>
          <cell r="U312" t="str">
            <v>Not in use</v>
          </cell>
          <cell r="V312" t="str">
            <v>Testo</v>
          </cell>
          <cell r="X312" t="str">
            <v>Purpose:Laboratory water conductivity 02</v>
          </cell>
          <cell r="Y312" t="str">
            <v>warranty sent (no voltage output on transmitter) replaced with QLRELSBZ_0344</v>
          </cell>
          <cell r="Z312" t="str">
            <v>Traian Aanitei</v>
          </cell>
          <cell r="AA312" t="str">
            <v>Converter Saveris Base</v>
          </cell>
        </row>
        <row r="313">
          <cell r="B313" t="str">
            <v>QLRELSBZ_0305</v>
          </cell>
          <cell r="C313" t="str">
            <v xml:space="preserve">Instrument of measurement </v>
          </cell>
          <cell r="D313" t="str">
            <v>Electronic</v>
          </cell>
          <cell r="E313" t="str">
            <v>Testo</v>
          </cell>
          <cell r="F313" t="str">
            <v>Radio probe with U/I Input</v>
          </cell>
          <cell r="G313" t="str">
            <v>Saveris U1</v>
          </cell>
          <cell r="H313">
            <v>60972302</v>
          </cell>
          <cell r="I313">
            <v>64045868</v>
          </cell>
          <cell r="J313">
            <v>2017</v>
          </cell>
          <cell r="K313">
            <v>39803</v>
          </cell>
          <cell r="L313">
            <v>43046</v>
          </cell>
          <cell r="M313" t="str">
            <v>YES</v>
          </cell>
          <cell r="N313" t="str">
            <v>12 months</v>
          </cell>
          <cell r="O313">
            <v>45056</v>
          </cell>
          <cell r="P313" t="str">
            <v>SBZ0174</v>
          </cell>
          <cell r="Q313" t="str">
            <v>Calibrated</v>
          </cell>
          <cell r="U313" t="str">
            <v>In use</v>
          </cell>
          <cell r="V313" t="str">
            <v>Testo</v>
          </cell>
          <cell r="X313" t="str">
            <v>Laboratory water conductivity 02</v>
          </cell>
          <cell r="Y313" t="str">
            <v>ex. Laboratory water temperature 02</v>
          </cell>
          <cell r="Z313" t="str">
            <v>Gabriel Vasiloiu&amp;Catalin Stoican</v>
          </cell>
          <cell r="AA313" t="str">
            <v>Converter Saveris Base</v>
          </cell>
          <cell r="AB313" t="str">
            <v>Others</v>
          </cell>
        </row>
        <row r="314">
          <cell r="B314" t="str">
            <v>QLRELSBZ_0306</v>
          </cell>
          <cell r="C314" t="str">
            <v xml:space="preserve">Instrument of measurement </v>
          </cell>
          <cell r="D314" t="str">
            <v>Electronic</v>
          </cell>
          <cell r="E314" t="str">
            <v>Mueller</v>
          </cell>
          <cell r="F314" t="str">
            <v>Resistance Temperature Sensor</v>
          </cell>
          <cell r="G314" t="str">
            <v>METS-WS-OR000021-71X</v>
          </cell>
          <cell r="H314">
            <v>1598</v>
          </cell>
          <cell r="I314" t="str">
            <v>N/A</v>
          </cell>
          <cell r="J314">
            <v>2017</v>
          </cell>
          <cell r="K314">
            <v>39803</v>
          </cell>
          <cell r="L314">
            <v>43052</v>
          </cell>
          <cell r="M314" t="str">
            <v>YES</v>
          </cell>
          <cell r="N314" t="str">
            <v>12 months</v>
          </cell>
          <cell r="O314">
            <v>44691</v>
          </cell>
          <cell r="P314" t="str">
            <v>SBZ0175</v>
          </cell>
          <cell r="Q314" t="str">
            <v>Sent for calibration</v>
          </cell>
          <cell r="U314" t="str">
            <v>In use</v>
          </cell>
          <cell r="V314" t="str">
            <v>Metromat</v>
          </cell>
          <cell r="X314" t="str">
            <v>Laboratory water temperature 02</v>
          </cell>
          <cell r="Y314" t="str">
            <v>4-20mA</v>
          </cell>
          <cell r="Z314" t="str">
            <v>Gabriel Vasiloiu&amp;Catalin Stoican</v>
          </cell>
          <cell r="AB314" t="str">
            <v>Others</v>
          </cell>
        </row>
        <row r="315">
          <cell r="B315" t="str">
            <v>QLRELSBZ_0307</v>
          </cell>
          <cell r="C315" t="str">
            <v>Vibration shaker</v>
          </cell>
          <cell r="D315" t="str">
            <v>Vibration -Shaker</v>
          </cell>
          <cell r="E315" t="str">
            <v>RMS</v>
          </cell>
          <cell r="F315" t="str">
            <v>Shaker system</v>
          </cell>
          <cell r="G315" t="str">
            <v>SW9112-80-LS3</v>
          </cell>
          <cell r="H315">
            <v>17778</v>
          </cell>
          <cell r="I315" t="str">
            <v>TBD</v>
          </cell>
          <cell r="J315">
            <v>2017</v>
          </cell>
          <cell r="K315">
            <v>39802</v>
          </cell>
          <cell r="L315">
            <v>43059</v>
          </cell>
          <cell r="M315" t="str">
            <v>NO</v>
          </cell>
          <cell r="N315" t="str">
            <v>N/A</v>
          </cell>
          <cell r="O315" t="str">
            <v>N/A</v>
          </cell>
          <cell r="P315" t="str">
            <v>N/A</v>
          </cell>
          <cell r="Q315" t="str">
            <v>N/A</v>
          </cell>
          <cell r="U315" t="str">
            <v>N/A</v>
          </cell>
          <cell r="V315" t="str">
            <v>Maintenance: Bumbas Electric</v>
          </cell>
          <cell r="X315" t="str">
            <v>Shaker 02</v>
          </cell>
          <cell r="Y315" t="str">
            <v>N/A</v>
          </cell>
          <cell r="Z315" t="str">
            <v>Daniel Isfanoi-Trif</v>
          </cell>
        </row>
        <row r="316">
          <cell r="B316" t="str">
            <v>QLRELSBZ_0308</v>
          </cell>
          <cell r="C316" t="str">
            <v>Instrument of measurement</v>
          </cell>
          <cell r="D316" t="str">
            <v>Electronic</v>
          </cell>
          <cell r="E316" t="str">
            <v>Ahlborn</v>
          </cell>
          <cell r="F316" t="str">
            <v>Ahlborn Data Logger</v>
          </cell>
          <cell r="G316" t="str">
            <v>ALMEMO MA28909</v>
          </cell>
          <cell r="H316" t="str">
            <v>H17100130</v>
          </cell>
          <cell r="I316" t="str">
            <v>N/A</v>
          </cell>
          <cell r="J316">
            <v>2017</v>
          </cell>
          <cell r="K316">
            <v>39803</v>
          </cell>
          <cell r="L316">
            <v>43059</v>
          </cell>
          <cell r="M316" t="str">
            <v>YES</v>
          </cell>
          <cell r="N316" t="str">
            <v>12 months</v>
          </cell>
          <cell r="O316">
            <v>44524</v>
          </cell>
          <cell r="P316" t="str">
            <v>SBZ0177</v>
          </cell>
          <cell r="Q316" t="str">
            <v>Sent for calibration</v>
          </cell>
          <cell r="U316" t="str">
            <v>In use</v>
          </cell>
          <cell r="V316" t="str">
            <v>Lufft</v>
          </cell>
          <cell r="X316" t="str">
            <v>Interim_check_Temp_1</v>
          </cell>
          <cell r="Z316" t="str">
            <v>Gabriel Vasiloiu&amp;Catalin Stoican</v>
          </cell>
          <cell r="AA316" t="str">
            <v>AMR WinControl Version 7.5.6.0</v>
          </cell>
          <cell r="AB316" t="str">
            <v>Ahlborn software</v>
          </cell>
        </row>
        <row r="317">
          <cell r="B317" t="str">
            <v>QLRELSBZ_0309</v>
          </cell>
          <cell r="C317" t="str">
            <v xml:space="preserve">Instrument of measurement </v>
          </cell>
          <cell r="D317" t="str">
            <v>Electronic</v>
          </cell>
          <cell r="E317" t="str">
            <v>Weller</v>
          </cell>
          <cell r="F317" t="str">
            <v>USB Microscope</v>
          </cell>
          <cell r="G317" t="str">
            <v>AM4013MTL</v>
          </cell>
          <cell r="H317" t="str">
            <v>A6400795</v>
          </cell>
          <cell r="I317">
            <v>65006120</v>
          </cell>
          <cell r="J317">
            <v>2017</v>
          </cell>
          <cell r="K317">
            <v>39803</v>
          </cell>
          <cell r="L317">
            <v>42998</v>
          </cell>
          <cell r="M317" t="str">
            <v>NO</v>
          </cell>
          <cell r="N317" t="str">
            <v>N/A</v>
          </cell>
          <cell r="O317" t="str">
            <v>N/A</v>
          </cell>
          <cell r="P317" t="str">
            <v>N/A</v>
          </cell>
          <cell r="Q317" t="str">
            <v>N/A</v>
          </cell>
          <cell r="S317" t="str">
            <v>X</v>
          </cell>
          <cell r="U317" t="str">
            <v>In use</v>
          </cell>
          <cell r="V317" t="str">
            <v>N/A</v>
          </cell>
          <cell r="Z317" t="str">
            <v>N/A</v>
          </cell>
        </row>
        <row r="318">
          <cell r="B318" t="str">
            <v>QLRELSBZ_0310</v>
          </cell>
          <cell r="C318" t="str">
            <v>Chamber</v>
          </cell>
          <cell r="D318" t="str">
            <v xml:space="preserve"> Climatic</v>
          </cell>
          <cell r="E318" t="str">
            <v>Voetsch</v>
          </cell>
          <cell r="F318" t="str">
            <v>Temperature and humidity system</v>
          </cell>
          <cell r="G318" t="str">
            <v>VC3 7018</v>
          </cell>
          <cell r="H318">
            <v>58679987100010</v>
          </cell>
          <cell r="I318" t="str">
            <v>TBD</v>
          </cell>
          <cell r="J318">
            <v>2014</v>
          </cell>
          <cell r="K318" t="str">
            <v>N/A (rental)</v>
          </cell>
          <cell r="L318">
            <v>43062</v>
          </cell>
          <cell r="M318" t="str">
            <v>YES</v>
          </cell>
          <cell r="N318" t="str">
            <v>12 months</v>
          </cell>
          <cell r="O318">
            <v>44933</v>
          </cell>
          <cell r="P318" t="str">
            <v>SBZ0178</v>
          </cell>
          <cell r="Q318" t="str">
            <v>Calibrated</v>
          </cell>
          <cell r="R318" t="str">
            <v>X</v>
          </cell>
          <cell r="U318" t="str">
            <v>In use</v>
          </cell>
          <cell r="V318" t="str">
            <v>Bumbas Electric</v>
          </cell>
          <cell r="W318" t="str">
            <v>..\02_Equipment_manuals\01_Env_manuals\01_Equipment_2015\vcs3 - 7060-5.pdf</v>
          </cell>
          <cell r="X318" t="str">
            <v xml:space="preserve">Climatic_15 _180_Rental (2017) </v>
          </cell>
          <cell r="Z318" t="str">
            <v>Iulia Turi&amp;Cosmin Rodean</v>
          </cell>
          <cell r="AA318" t="str">
            <v>Simpac 2.8</v>
          </cell>
          <cell r="AB318" t="str">
            <v>S!MPATI Version 2016</v>
          </cell>
        </row>
        <row r="319">
          <cell r="B319" t="str">
            <v>QLRELSBZ_0311</v>
          </cell>
          <cell r="C319" t="str">
            <v>Chamber</v>
          </cell>
          <cell r="D319" t="str">
            <v xml:space="preserve"> Climatic</v>
          </cell>
          <cell r="E319" t="str">
            <v>Voetsch</v>
          </cell>
          <cell r="F319" t="str">
            <v>Temperature and humidity system</v>
          </cell>
          <cell r="G319" t="str">
            <v>ClimeEvent C/600/70/3</v>
          </cell>
          <cell r="H319">
            <v>58566235150010</v>
          </cell>
          <cell r="I319" t="str">
            <v>TBD</v>
          </cell>
          <cell r="J319">
            <v>2017</v>
          </cell>
          <cell r="K319" t="str">
            <v>N/A (rental)</v>
          </cell>
          <cell r="L319">
            <v>43080</v>
          </cell>
          <cell r="M319" t="str">
            <v>YES</v>
          </cell>
          <cell r="N319" t="str">
            <v>12 months</v>
          </cell>
          <cell r="O319">
            <v>44932</v>
          </cell>
          <cell r="P319" t="str">
            <v>SBZ0179</v>
          </cell>
          <cell r="Q319" t="str">
            <v>Calibrated</v>
          </cell>
          <cell r="R319" t="str">
            <v>X</v>
          </cell>
          <cell r="U319" t="str">
            <v>In use</v>
          </cell>
          <cell r="V319" t="str">
            <v>Bumbas Electric</v>
          </cell>
          <cell r="W319" t="str">
            <v>..\02_Equipment_manuals\01_Env_manuals\01_Equipment_2015\vcs3 - 7060-5.pdf</v>
          </cell>
          <cell r="X319" t="str">
            <v xml:space="preserve">Climatic_16 _600_Rental (2017) </v>
          </cell>
          <cell r="Z319" t="str">
            <v>Iulia Turi&amp;Cosmin Rodean</v>
          </cell>
          <cell r="AA319" t="str">
            <v>Simpac 1.1_V4</v>
          </cell>
          <cell r="AB319" t="str">
            <v>S!MPATI Version 2016</v>
          </cell>
        </row>
        <row r="320">
          <cell r="B320" t="str">
            <v>QLRELSBZ_0312</v>
          </cell>
          <cell r="C320" t="str">
            <v>Auxiliaries</v>
          </cell>
          <cell r="D320" t="str">
            <v>Corrosion test equipment</v>
          </cell>
          <cell r="E320" t="str">
            <v>Isolab</v>
          </cell>
          <cell r="F320" t="str">
            <v>Graduated tube</v>
          </cell>
          <cell r="G320" t="str">
            <v>250ml</v>
          </cell>
          <cell r="H320" t="str">
            <v>V388</v>
          </cell>
          <cell r="I320" t="str">
            <v>N/A</v>
          </cell>
          <cell r="J320">
            <v>2017</v>
          </cell>
          <cell r="K320">
            <v>39803</v>
          </cell>
          <cell r="L320">
            <v>43040</v>
          </cell>
          <cell r="M320" t="str">
            <v>YES</v>
          </cell>
          <cell r="N320" t="str">
            <v>12 months</v>
          </cell>
          <cell r="O320" t="str">
            <v>Out of use</v>
          </cell>
          <cell r="P320" t="str">
            <v>SBZ0180</v>
          </cell>
          <cell r="Q320" t="str">
            <v>Out of use</v>
          </cell>
          <cell r="U320" t="str">
            <v>In use</v>
          </cell>
          <cell r="V320" t="str">
            <v>Metromat</v>
          </cell>
          <cell r="W320" t="str">
            <v>N/A</v>
          </cell>
          <cell r="X320" t="str">
            <v>N/A</v>
          </cell>
          <cell r="Y320" t="str">
            <v>mark with corresponding label</v>
          </cell>
          <cell r="Z320" t="str">
            <v>Traian Aanitei</v>
          </cell>
        </row>
        <row r="321">
          <cell r="B321" t="str">
            <v>QLRELSBZ_0313</v>
          </cell>
          <cell r="C321" t="str">
            <v>Auxiliaries</v>
          </cell>
          <cell r="D321" t="str">
            <v>Corrosion test equipment</v>
          </cell>
          <cell r="E321" t="str">
            <v>Isolab</v>
          </cell>
          <cell r="F321" t="str">
            <v>Graduated tube</v>
          </cell>
          <cell r="G321" t="str">
            <v>250ml</v>
          </cell>
          <cell r="H321" t="str">
            <v>V389</v>
          </cell>
          <cell r="I321" t="str">
            <v>N/A</v>
          </cell>
          <cell r="J321">
            <v>2017</v>
          </cell>
          <cell r="K321">
            <v>39803</v>
          </cell>
          <cell r="L321">
            <v>43040</v>
          </cell>
          <cell r="M321" t="str">
            <v>YES</v>
          </cell>
          <cell r="N321" t="str">
            <v>12 months</v>
          </cell>
          <cell r="O321">
            <v>44665</v>
          </cell>
          <cell r="P321" t="str">
            <v>SBZ0181</v>
          </cell>
          <cell r="Q321" t="str">
            <v>Sent for calibration</v>
          </cell>
          <cell r="R321" t="str">
            <v>X</v>
          </cell>
          <cell r="U321" t="str">
            <v>In use</v>
          </cell>
          <cell r="V321" t="str">
            <v>Metromat</v>
          </cell>
          <cell r="W321" t="str">
            <v>N/A</v>
          </cell>
          <cell r="X321" t="str">
            <v>N/A</v>
          </cell>
          <cell r="Y321" t="str">
            <v>mark with corresponding label</v>
          </cell>
          <cell r="Z321" t="str">
            <v>Radu Gurghean</v>
          </cell>
        </row>
        <row r="322">
          <cell r="B322" t="str">
            <v>QLRELSBZ_0314</v>
          </cell>
          <cell r="C322" t="str">
            <v>Auxiliaries</v>
          </cell>
          <cell r="D322" t="str">
            <v>Corrosion test equipment</v>
          </cell>
          <cell r="E322" t="str">
            <v>Isolab</v>
          </cell>
          <cell r="F322" t="str">
            <v>Graduated tube</v>
          </cell>
          <cell r="G322" t="str">
            <v>250ml</v>
          </cell>
          <cell r="H322" t="str">
            <v>V390</v>
          </cell>
          <cell r="I322" t="str">
            <v>N/A</v>
          </cell>
          <cell r="J322">
            <v>2017</v>
          </cell>
          <cell r="K322">
            <v>39803</v>
          </cell>
          <cell r="L322">
            <v>43040</v>
          </cell>
          <cell r="M322" t="str">
            <v>YES</v>
          </cell>
          <cell r="N322" t="str">
            <v>12 months</v>
          </cell>
          <cell r="O322">
            <v>44665</v>
          </cell>
          <cell r="P322" t="str">
            <v>SBZ0182</v>
          </cell>
          <cell r="Q322" t="str">
            <v>Sent for calibration</v>
          </cell>
          <cell r="R322" t="str">
            <v>X</v>
          </cell>
          <cell r="U322" t="str">
            <v>In use</v>
          </cell>
          <cell r="V322" t="str">
            <v>Metromat</v>
          </cell>
          <cell r="W322" t="str">
            <v>N/A</v>
          </cell>
          <cell r="X322" t="str">
            <v>N/A</v>
          </cell>
          <cell r="Y322" t="str">
            <v>mark with corresponding label</v>
          </cell>
          <cell r="Z322" t="str">
            <v>Radu Gurghean</v>
          </cell>
        </row>
        <row r="323">
          <cell r="B323" t="str">
            <v>QLRELSBZ_0315</v>
          </cell>
          <cell r="C323" t="str">
            <v>Instrument of measurement</v>
          </cell>
          <cell r="D323" t="str">
            <v>Electronic</v>
          </cell>
          <cell r="E323" t="str">
            <v>Ahlborn</v>
          </cell>
          <cell r="F323" t="str">
            <v>Temperature sensor</v>
          </cell>
          <cell r="G323" t="str">
            <v>PT 100</v>
          </cell>
          <cell r="H323" t="str">
            <v>0,998879-0,113165</v>
          </cell>
          <cell r="I323" t="str">
            <v>N/A</v>
          </cell>
          <cell r="J323">
            <v>2017</v>
          </cell>
          <cell r="K323">
            <v>39803</v>
          </cell>
          <cell r="L323">
            <v>43088</v>
          </cell>
          <cell r="M323" t="str">
            <v>YES</v>
          </cell>
          <cell r="N323" t="str">
            <v>12 months</v>
          </cell>
          <cell r="O323" t="str">
            <v>Out of use</v>
          </cell>
          <cell r="P323" t="str">
            <v>SBZ0126</v>
          </cell>
          <cell r="Q323" t="str">
            <v>Out of use</v>
          </cell>
          <cell r="U323" t="str">
            <v>In use</v>
          </cell>
          <cell r="V323" t="str">
            <v>Lufft</v>
          </cell>
          <cell r="X323" t="str">
            <v>Interim check _12_Out of use</v>
          </cell>
          <cell r="Z323" t="str">
            <v>Traian Aanitei</v>
          </cell>
        </row>
        <row r="324">
          <cell r="B324" t="str">
            <v>QLRELSBZ_0316</v>
          </cell>
          <cell r="C324" t="str">
            <v>Instrument of measurement</v>
          </cell>
          <cell r="D324" t="str">
            <v>Electronic</v>
          </cell>
          <cell r="E324" t="str">
            <v>Ahlborn</v>
          </cell>
          <cell r="F324" t="str">
            <v>Temperature sensor</v>
          </cell>
          <cell r="G324" t="str">
            <v>PT 100</v>
          </cell>
          <cell r="H324" t="str">
            <v>0,998737-0,094156</v>
          </cell>
          <cell r="I324" t="str">
            <v>N/A</v>
          </cell>
          <cell r="J324">
            <v>2017</v>
          </cell>
          <cell r="K324">
            <v>39803</v>
          </cell>
          <cell r="L324">
            <v>43088</v>
          </cell>
          <cell r="M324" t="str">
            <v>YES</v>
          </cell>
          <cell r="N324" t="str">
            <v>12 months</v>
          </cell>
          <cell r="O324" t="str">
            <v>Out of use</v>
          </cell>
          <cell r="P324" t="str">
            <v>SBZ0126</v>
          </cell>
          <cell r="Q324" t="str">
            <v>Out of use</v>
          </cell>
          <cell r="U324" t="str">
            <v>In use</v>
          </cell>
          <cell r="V324" t="str">
            <v>Lufft</v>
          </cell>
          <cell r="X324" t="str">
            <v>Interim check _17_Out of use</v>
          </cell>
          <cell r="Z324" t="str">
            <v>Traian Aanitei</v>
          </cell>
        </row>
        <row r="325">
          <cell r="B325" t="str">
            <v>QLRELSBZ_0317</v>
          </cell>
          <cell r="C325" t="str">
            <v>Instrument of measurement</v>
          </cell>
          <cell r="D325" t="str">
            <v>Electronic</v>
          </cell>
          <cell r="E325" t="str">
            <v>Ahlborn</v>
          </cell>
          <cell r="F325" t="str">
            <v>Temperature sensor</v>
          </cell>
          <cell r="G325" t="str">
            <v>PT 100</v>
          </cell>
          <cell r="H325" t="str">
            <v>0,998817-0,119983</v>
          </cell>
          <cell r="I325" t="str">
            <v>N/A</v>
          </cell>
          <cell r="J325">
            <v>2017</v>
          </cell>
          <cell r="K325">
            <v>39803</v>
          </cell>
          <cell r="L325">
            <v>43088</v>
          </cell>
          <cell r="M325" t="str">
            <v>YES</v>
          </cell>
          <cell r="N325" t="str">
            <v>12 months</v>
          </cell>
          <cell r="O325" t="str">
            <v>Out of use</v>
          </cell>
          <cell r="P325" t="str">
            <v>SBZ0126</v>
          </cell>
          <cell r="Q325" t="str">
            <v>Out of use</v>
          </cell>
          <cell r="U325" t="str">
            <v>In use</v>
          </cell>
          <cell r="V325" t="str">
            <v>Lufft</v>
          </cell>
          <cell r="X325" t="str">
            <v>Interim check _18_Out of use</v>
          </cell>
          <cell r="Z325" t="str">
            <v>Traian Aanitei</v>
          </cell>
        </row>
        <row r="326">
          <cell r="B326" t="str">
            <v>QLRELSBZ_0318</v>
          </cell>
          <cell r="C326" t="str">
            <v>Instrument of measurement</v>
          </cell>
          <cell r="D326" t="str">
            <v>Electronic</v>
          </cell>
          <cell r="E326" t="str">
            <v>Ahlborn</v>
          </cell>
          <cell r="F326" t="str">
            <v>Temperature sensor</v>
          </cell>
          <cell r="G326" t="str">
            <v>PT 100</v>
          </cell>
          <cell r="H326" t="str">
            <v>0,998659-0,130791</v>
          </cell>
          <cell r="I326" t="str">
            <v>N/A</v>
          </cell>
          <cell r="J326">
            <v>2017</v>
          </cell>
          <cell r="K326">
            <v>39803</v>
          </cell>
          <cell r="L326">
            <v>43088</v>
          </cell>
          <cell r="M326" t="str">
            <v>YES</v>
          </cell>
          <cell r="N326" t="str">
            <v>12 months</v>
          </cell>
          <cell r="O326" t="str">
            <v>Out of use</v>
          </cell>
          <cell r="P326" t="str">
            <v>TBD</v>
          </cell>
          <cell r="Q326" t="str">
            <v>Out of use</v>
          </cell>
          <cell r="S326" t="str">
            <v>X</v>
          </cell>
          <cell r="U326" t="str">
            <v>Not in use</v>
          </cell>
          <cell r="V326" t="str">
            <v>Lufft</v>
          </cell>
          <cell r="Z326" t="str">
            <v>Traian Aanitei</v>
          </cell>
        </row>
        <row r="327">
          <cell r="B327" t="str">
            <v>QLRELSBZ_0319</v>
          </cell>
          <cell r="C327" t="str">
            <v>Instrument of measurement</v>
          </cell>
          <cell r="D327" t="str">
            <v>Electronic</v>
          </cell>
          <cell r="E327" t="str">
            <v>Ahlborn</v>
          </cell>
          <cell r="F327" t="str">
            <v>Temperature sensor</v>
          </cell>
          <cell r="G327" t="str">
            <v>PT 100</v>
          </cell>
          <cell r="H327" t="str">
            <v>0,999048-0,117199</v>
          </cell>
          <cell r="I327" t="str">
            <v>N/A</v>
          </cell>
          <cell r="J327">
            <v>2017</v>
          </cell>
          <cell r="K327">
            <v>39803</v>
          </cell>
          <cell r="L327">
            <v>43088</v>
          </cell>
          <cell r="M327" t="str">
            <v>YES</v>
          </cell>
          <cell r="N327" t="str">
            <v>12 months</v>
          </cell>
          <cell r="O327" t="str">
            <v>Out of use</v>
          </cell>
          <cell r="P327" t="str">
            <v>TBD</v>
          </cell>
          <cell r="Q327" t="str">
            <v>Out of use</v>
          </cell>
          <cell r="S327" t="str">
            <v>X</v>
          </cell>
          <cell r="U327" t="str">
            <v>Not in use</v>
          </cell>
          <cell r="V327" t="str">
            <v>Lufft</v>
          </cell>
          <cell r="Z327" t="str">
            <v>Traian Aanitei</v>
          </cell>
        </row>
        <row r="328">
          <cell r="B328" t="str">
            <v>QLRELSBZ_0320</v>
          </cell>
          <cell r="C328" t="str">
            <v>Instrument of measurement</v>
          </cell>
          <cell r="D328" t="str">
            <v>Electronic</v>
          </cell>
          <cell r="E328" t="str">
            <v>Ahlborn</v>
          </cell>
          <cell r="F328" t="str">
            <v>Temperature sensor</v>
          </cell>
          <cell r="G328" t="str">
            <v>PT 100</v>
          </cell>
          <cell r="H328" t="str">
            <v>0,998882-0,112906</v>
          </cell>
          <cell r="I328" t="str">
            <v>N/A</v>
          </cell>
          <cell r="J328">
            <v>2017</v>
          </cell>
          <cell r="K328">
            <v>39803</v>
          </cell>
          <cell r="L328">
            <v>43088</v>
          </cell>
          <cell r="M328" t="str">
            <v>YES</v>
          </cell>
          <cell r="N328" t="str">
            <v>12 months</v>
          </cell>
          <cell r="O328" t="str">
            <v>Out of use</v>
          </cell>
          <cell r="P328" t="str">
            <v>TBD</v>
          </cell>
          <cell r="Q328" t="str">
            <v>Out of use</v>
          </cell>
          <cell r="S328" t="str">
            <v>X</v>
          </cell>
          <cell r="U328" t="str">
            <v>Not in use</v>
          </cell>
          <cell r="V328" t="str">
            <v>Lufft</v>
          </cell>
          <cell r="Z328" t="str">
            <v>Traian Aanitei</v>
          </cell>
        </row>
        <row r="329">
          <cell r="B329" t="str">
            <v>QLRELSBZ_0321</v>
          </cell>
          <cell r="C329" t="str">
            <v>Instrument of measurement</v>
          </cell>
          <cell r="D329" t="str">
            <v>Electronic</v>
          </cell>
          <cell r="E329" t="str">
            <v>Ahlborn</v>
          </cell>
          <cell r="F329" t="str">
            <v>Temperature sensor</v>
          </cell>
          <cell r="G329" t="str">
            <v>PT 100</v>
          </cell>
          <cell r="H329" t="str">
            <v>0,998738-0,123450</v>
          </cell>
          <cell r="I329" t="str">
            <v>N/A</v>
          </cell>
          <cell r="J329">
            <v>2017</v>
          </cell>
          <cell r="K329">
            <v>39803</v>
          </cell>
          <cell r="L329">
            <v>43088</v>
          </cell>
          <cell r="M329" t="str">
            <v>YES</v>
          </cell>
          <cell r="N329" t="str">
            <v>12 months</v>
          </cell>
          <cell r="O329" t="str">
            <v>Out of use</v>
          </cell>
          <cell r="P329" t="str">
            <v>SBZ0241</v>
          </cell>
          <cell r="Q329" t="str">
            <v>Out of use</v>
          </cell>
          <cell r="U329" t="str">
            <v>In use</v>
          </cell>
          <cell r="V329" t="str">
            <v>Lufft</v>
          </cell>
          <cell r="X329" t="str">
            <v>back-up TS2 (-50C)</v>
          </cell>
          <cell r="Z329" t="str">
            <v>Traian Aanitei</v>
          </cell>
        </row>
        <row r="330">
          <cell r="B330" t="str">
            <v>QLRELSBZ_0322</v>
          </cell>
          <cell r="C330" t="str">
            <v>Instrument of measurement</v>
          </cell>
          <cell r="D330" t="str">
            <v>Electronic</v>
          </cell>
          <cell r="E330" t="str">
            <v>Ahlborn</v>
          </cell>
          <cell r="F330" t="str">
            <v>Temperature sensor</v>
          </cell>
          <cell r="G330" t="str">
            <v>PT 100</v>
          </cell>
          <cell r="H330" t="str">
            <v>0,998706-0,107453</v>
          </cell>
          <cell r="I330" t="str">
            <v>N/A</v>
          </cell>
          <cell r="J330">
            <v>2017</v>
          </cell>
          <cell r="K330">
            <v>39803</v>
          </cell>
          <cell r="L330">
            <v>43088</v>
          </cell>
          <cell r="M330" t="str">
            <v>YES</v>
          </cell>
          <cell r="N330" t="str">
            <v>12 months</v>
          </cell>
          <cell r="O330">
            <v>45014</v>
          </cell>
          <cell r="P330" t="str">
            <v>SBZ0368</v>
          </cell>
          <cell r="Q330" t="str">
            <v>Calibrated</v>
          </cell>
          <cell r="U330" t="str">
            <v>In use</v>
          </cell>
          <cell r="V330" t="str">
            <v>Lufft</v>
          </cell>
          <cell r="X330" t="str">
            <v>TS_11_120_FY2019</v>
          </cell>
          <cell r="Z330" t="str">
            <v>Iulia Turi&amp;Cosmin Rodean</v>
          </cell>
        </row>
        <row r="331">
          <cell r="B331" t="str">
            <v>QLRELSBZ_0323</v>
          </cell>
          <cell r="C331" t="str">
            <v>Instrument of measurement</v>
          </cell>
          <cell r="D331" t="str">
            <v>Electronic</v>
          </cell>
          <cell r="E331" t="str">
            <v>Ahlborn</v>
          </cell>
          <cell r="F331" t="str">
            <v>Temperature sensor</v>
          </cell>
          <cell r="G331" t="str">
            <v>PT 100</v>
          </cell>
          <cell r="H331" t="str">
            <v>0,998683-0,108996</v>
          </cell>
          <cell r="I331" t="str">
            <v>N/A</v>
          </cell>
          <cell r="J331">
            <v>2017</v>
          </cell>
          <cell r="K331">
            <v>39803</v>
          </cell>
          <cell r="L331">
            <v>43088</v>
          </cell>
          <cell r="M331" t="str">
            <v>YES</v>
          </cell>
          <cell r="N331" t="str">
            <v>12 months</v>
          </cell>
          <cell r="O331">
            <v>45000</v>
          </cell>
          <cell r="P331" t="str">
            <v>SBZ0240</v>
          </cell>
          <cell r="Q331" t="str">
            <v>Calibrated</v>
          </cell>
          <cell r="S331" t="str">
            <v>X</v>
          </cell>
          <cell r="U331" t="str">
            <v>Not in use</v>
          </cell>
          <cell r="V331" t="str">
            <v>Lufft</v>
          </cell>
          <cell r="X331" t="str">
            <v>TS_15_120L</v>
          </cell>
          <cell r="Z331" t="str">
            <v>Iulia Turi&amp;Cosmin Rodean</v>
          </cell>
        </row>
        <row r="332">
          <cell r="B332" t="str">
            <v>QLRELSBZ_0324</v>
          </cell>
          <cell r="C332" t="str">
            <v>Instrument of measurement</v>
          </cell>
          <cell r="D332" t="str">
            <v>Electronic</v>
          </cell>
          <cell r="E332" t="str">
            <v>Ahlborn</v>
          </cell>
          <cell r="F332" t="str">
            <v>Temperature sensor</v>
          </cell>
          <cell r="G332" t="str">
            <v>PT 100</v>
          </cell>
          <cell r="H332" t="str">
            <v>0,998418-0,126718</v>
          </cell>
          <cell r="I332" t="str">
            <v>N/A</v>
          </cell>
          <cell r="J332">
            <v>2017</v>
          </cell>
          <cell r="K332">
            <v>39803</v>
          </cell>
          <cell r="L332">
            <v>43088</v>
          </cell>
          <cell r="M332" t="str">
            <v>YES</v>
          </cell>
          <cell r="N332" t="str">
            <v>12 months</v>
          </cell>
          <cell r="O332" t="str">
            <v>Out of use</v>
          </cell>
          <cell r="P332" t="str">
            <v>SBZ0242</v>
          </cell>
          <cell r="Q332" t="str">
            <v>Out of use</v>
          </cell>
          <cell r="S332" t="str">
            <v>X</v>
          </cell>
          <cell r="U332" t="str">
            <v>Not in use</v>
          </cell>
          <cell r="V332" t="str">
            <v>Lufft</v>
          </cell>
          <cell r="X332" t="str">
            <v xml:space="preserve">Back-up TS </v>
          </cell>
          <cell r="Z332" t="str">
            <v>Traian Aanitei</v>
          </cell>
        </row>
        <row r="333">
          <cell r="B333" t="str">
            <v>QLRELSBZ_0325</v>
          </cell>
          <cell r="C333" t="str">
            <v>Instrument of measurement</v>
          </cell>
          <cell r="D333" t="str">
            <v>Electronic</v>
          </cell>
          <cell r="E333" t="str">
            <v>Ahlborn</v>
          </cell>
          <cell r="F333" t="str">
            <v>Temperature sensor</v>
          </cell>
          <cell r="G333" t="str">
            <v>PT 100</v>
          </cell>
          <cell r="H333" t="str">
            <v>0,998820-0,113131</v>
          </cell>
          <cell r="I333" t="str">
            <v>N/A</v>
          </cell>
          <cell r="J333">
            <v>2017</v>
          </cell>
          <cell r="K333">
            <v>39803</v>
          </cell>
          <cell r="L333">
            <v>43088</v>
          </cell>
          <cell r="M333" t="str">
            <v>YES</v>
          </cell>
          <cell r="N333" t="str">
            <v>12 months</v>
          </cell>
          <cell r="O333" t="str">
            <v>Out of use</v>
          </cell>
          <cell r="P333" t="str">
            <v>SBZ0244</v>
          </cell>
          <cell r="Q333" t="str">
            <v>Out of use</v>
          </cell>
          <cell r="U333" t="str">
            <v>Not in use</v>
          </cell>
          <cell r="V333" t="str">
            <v>Lufft</v>
          </cell>
          <cell r="Z333" t="str">
            <v>Traian Aanitei</v>
          </cell>
        </row>
        <row r="334">
          <cell r="B334" t="str">
            <v>QLRELSBZ_0326</v>
          </cell>
          <cell r="C334" t="str">
            <v>Instrument of measurement</v>
          </cell>
          <cell r="D334" t="str">
            <v>Electronic</v>
          </cell>
          <cell r="E334" t="str">
            <v>Ahlborn</v>
          </cell>
          <cell r="F334" t="str">
            <v>Temperature sensor</v>
          </cell>
          <cell r="G334" t="str">
            <v>PT 100</v>
          </cell>
          <cell r="H334" t="str">
            <v>0,998859-0,127224</v>
          </cell>
          <cell r="I334" t="str">
            <v>N/A</v>
          </cell>
          <cell r="J334">
            <v>2017</v>
          </cell>
          <cell r="K334">
            <v>39803</v>
          </cell>
          <cell r="L334">
            <v>43088</v>
          </cell>
          <cell r="M334" t="str">
            <v>YES</v>
          </cell>
          <cell r="N334" t="str">
            <v>12 months</v>
          </cell>
          <cell r="O334" t="str">
            <v>Out of use</v>
          </cell>
          <cell r="P334" t="str">
            <v>TBD</v>
          </cell>
          <cell r="Q334" t="str">
            <v>Out of use</v>
          </cell>
          <cell r="S334" t="str">
            <v>X</v>
          </cell>
          <cell r="U334" t="str">
            <v>Not in use</v>
          </cell>
          <cell r="V334" t="str">
            <v>Lufft</v>
          </cell>
          <cell r="Z334" t="str">
            <v>Traian Aanitei</v>
          </cell>
        </row>
        <row r="335">
          <cell r="B335" t="str">
            <v>QLRELSBZ_0327</v>
          </cell>
          <cell r="C335" t="str">
            <v xml:space="preserve">Instrument of measurement </v>
          </cell>
          <cell r="D335" t="str">
            <v>Electronic</v>
          </cell>
          <cell r="E335" t="str">
            <v>Ahlborn</v>
          </cell>
          <cell r="F335" t="str">
            <v>Ahlborn Data Logger</v>
          </cell>
          <cell r="G335" t="str">
            <v>MA25904AS</v>
          </cell>
          <cell r="H335" t="str">
            <v>H17111001</v>
          </cell>
          <cell r="I335" t="str">
            <v>N/A</v>
          </cell>
          <cell r="J335">
            <v>2017</v>
          </cell>
          <cell r="K335">
            <v>39803</v>
          </cell>
          <cell r="L335">
            <v>43088</v>
          </cell>
          <cell r="M335" t="str">
            <v>YES</v>
          </cell>
          <cell r="N335" t="str">
            <v>12 months</v>
          </cell>
          <cell r="O335" t="str">
            <v>Out of use</v>
          </cell>
          <cell r="P335" t="str">
            <v>SBZ0201</v>
          </cell>
          <cell r="Q335" t="str">
            <v>Out of use</v>
          </cell>
          <cell r="U335" t="str">
            <v>In use</v>
          </cell>
          <cell r="V335" t="str">
            <v>Lufft</v>
          </cell>
          <cell r="X335" t="str">
            <v>Interim check humidity 02</v>
          </cell>
          <cell r="Z335" t="str">
            <v>Traian Aanitei</v>
          </cell>
          <cell r="AA335" t="str">
            <v>AMR WinControl Version 7.5.6.0</v>
          </cell>
          <cell r="AB335" t="str">
            <v>Ahlborn software</v>
          </cell>
        </row>
        <row r="336">
          <cell r="B336" t="str">
            <v>QLRELSBZ_0328</v>
          </cell>
          <cell r="C336" t="str">
            <v xml:space="preserve">Instrument of measurement </v>
          </cell>
          <cell r="D336" t="str">
            <v>Electronic</v>
          </cell>
          <cell r="E336" t="str">
            <v>Ahlborn</v>
          </cell>
          <cell r="F336" t="str">
            <v>Ahlborn Data Logger</v>
          </cell>
          <cell r="G336" t="str">
            <v>MA24901</v>
          </cell>
          <cell r="H336" t="str">
            <v>H17100517</v>
          </cell>
          <cell r="I336" t="str">
            <v>N/A</v>
          </cell>
          <cell r="J336">
            <v>2017</v>
          </cell>
          <cell r="K336">
            <v>39803</v>
          </cell>
          <cell r="L336">
            <v>43088</v>
          </cell>
          <cell r="M336" t="str">
            <v>YES</v>
          </cell>
          <cell r="N336" t="str">
            <v>12 months</v>
          </cell>
          <cell r="O336" t="str">
            <v>Out of use</v>
          </cell>
          <cell r="P336" t="str">
            <v>SBZ0243</v>
          </cell>
          <cell r="Q336" t="str">
            <v>Out of use</v>
          </cell>
          <cell r="S336" t="str">
            <v>X</v>
          </cell>
          <cell r="U336" t="str">
            <v>Not in use</v>
          </cell>
          <cell r="V336" t="str">
            <v>Bumbas Electric</v>
          </cell>
          <cell r="X336" t="str">
            <v xml:space="preserve">Back-up TS </v>
          </cell>
          <cell r="Y336" t="str">
            <v xml:space="preserve">Back-up </v>
          </cell>
          <cell r="Z336" t="str">
            <v>Traian Aanitei</v>
          </cell>
          <cell r="AA336" t="str">
            <v>AMR WinControl Version 7.5.6.0</v>
          </cell>
          <cell r="AB336" t="str">
            <v>Ahlborn software</v>
          </cell>
        </row>
        <row r="337">
          <cell r="B337" t="str">
            <v>QLRELSBZ_0329</v>
          </cell>
          <cell r="C337" t="str">
            <v xml:space="preserve">Instrument of measurement </v>
          </cell>
          <cell r="D337" t="str">
            <v>Electronic</v>
          </cell>
          <cell r="E337" t="str">
            <v>Ahlborn</v>
          </cell>
          <cell r="F337" t="str">
            <v>Ahlborn Data Logger</v>
          </cell>
          <cell r="G337" t="str">
            <v>MA24901</v>
          </cell>
          <cell r="H337" t="str">
            <v>H17100531</v>
          </cell>
          <cell r="I337" t="str">
            <v>N/A</v>
          </cell>
          <cell r="J337">
            <v>2017</v>
          </cell>
          <cell r="K337">
            <v>39803</v>
          </cell>
          <cell r="L337">
            <v>43088</v>
          </cell>
          <cell r="M337" t="str">
            <v>YES</v>
          </cell>
          <cell r="N337" t="str">
            <v>12 months</v>
          </cell>
          <cell r="O337">
            <v>45008</v>
          </cell>
          <cell r="P337" t="str">
            <v>SBZ0193</v>
          </cell>
          <cell r="Q337" t="str">
            <v>Calibrated</v>
          </cell>
          <cell r="U337" t="str">
            <v>Not in use</v>
          </cell>
          <cell r="V337" t="str">
            <v>Metromat</v>
          </cell>
          <cell r="X337" t="str">
            <v>pair with QLRELSBZ_0027 / ID 0118</v>
          </cell>
          <cell r="Y337" t="str">
            <v xml:space="preserve">Back-up </v>
          </cell>
          <cell r="Z337" t="str">
            <v>Gabriel Vasiloiu&amp;Catalin Stoican</v>
          </cell>
          <cell r="AA337" t="str">
            <v>AMR WinControl Version 7.5.6.0</v>
          </cell>
          <cell r="AB337" t="str">
            <v>Ahlborn software</v>
          </cell>
        </row>
        <row r="338">
          <cell r="B338" t="str">
            <v>QLRELSBZ_0330</v>
          </cell>
          <cell r="C338" t="str">
            <v xml:space="preserve">Instrument of measurement </v>
          </cell>
          <cell r="D338" t="str">
            <v>Electronic</v>
          </cell>
          <cell r="E338" t="str">
            <v>Ahlborn</v>
          </cell>
          <cell r="F338" t="str">
            <v>Ahlborn Data Logger</v>
          </cell>
          <cell r="G338" t="str">
            <v>MA24901</v>
          </cell>
          <cell r="H338" t="str">
            <v>H17100535</v>
          </cell>
          <cell r="I338" t="str">
            <v>N/A</v>
          </cell>
          <cell r="J338">
            <v>2017</v>
          </cell>
          <cell r="K338">
            <v>39803</v>
          </cell>
          <cell r="L338">
            <v>43088</v>
          </cell>
          <cell r="M338" t="str">
            <v>YES</v>
          </cell>
          <cell r="N338" t="str">
            <v>12 months</v>
          </cell>
          <cell r="O338">
            <v>45000</v>
          </cell>
          <cell r="P338" t="str">
            <v>SBZ0240</v>
          </cell>
          <cell r="Q338" t="str">
            <v>Calibrated</v>
          </cell>
          <cell r="U338" t="str">
            <v>In use</v>
          </cell>
          <cell r="V338" t="str">
            <v>Bumbas Electric</v>
          </cell>
          <cell r="X338" t="str">
            <v>TS_15_120L</v>
          </cell>
          <cell r="Z338" t="str">
            <v>Iulia Turi&amp;Cosmin Rodean</v>
          </cell>
          <cell r="AA338" t="str">
            <v>AMR WinControl Version 7.5.6.0</v>
          </cell>
          <cell r="AB338" t="str">
            <v>Ahlborn software</v>
          </cell>
        </row>
        <row r="339">
          <cell r="B339" t="str">
            <v>QLRELSBZ_0331</v>
          </cell>
          <cell r="C339" t="str">
            <v xml:space="preserve">Instrument of measurement </v>
          </cell>
          <cell r="D339" t="str">
            <v>Electronic</v>
          </cell>
          <cell r="E339" t="str">
            <v>Ahlborn</v>
          </cell>
          <cell r="F339" t="str">
            <v>Psychrometer</v>
          </cell>
          <cell r="G339" t="str">
            <v>FPA8363</v>
          </cell>
          <cell r="H339">
            <v>17110025</v>
          </cell>
          <cell r="I339" t="str">
            <v>N/A</v>
          </cell>
          <cell r="J339">
            <v>2017</v>
          </cell>
          <cell r="K339">
            <v>39803</v>
          </cell>
          <cell r="L339">
            <v>43088</v>
          </cell>
          <cell r="M339" t="str">
            <v>YES</v>
          </cell>
          <cell r="N339" t="str">
            <v>12 months</v>
          </cell>
          <cell r="O339" t="str">
            <v>Out of use</v>
          </cell>
          <cell r="P339" t="str">
            <v>SBZ0199</v>
          </cell>
          <cell r="Q339" t="str">
            <v>Out of use</v>
          </cell>
          <cell r="U339" t="str">
            <v>In use</v>
          </cell>
          <cell r="V339" t="str">
            <v>Lufft</v>
          </cell>
          <cell r="X339" t="str">
            <v>Interim check humidity 02</v>
          </cell>
          <cell r="Z339" t="str">
            <v>Traian Aanitei</v>
          </cell>
        </row>
        <row r="340">
          <cell r="B340" t="str">
            <v>QLRELSBZ_0332</v>
          </cell>
          <cell r="C340" t="str">
            <v xml:space="preserve">Instrument of measurement </v>
          </cell>
          <cell r="D340" t="str">
            <v>Electronic</v>
          </cell>
          <cell r="E340" t="str">
            <v>Ahlborn</v>
          </cell>
          <cell r="F340" t="str">
            <v>Sensor humidity/temperature</v>
          </cell>
          <cell r="G340" t="str">
            <v>FHAD36RIC105</v>
          </cell>
          <cell r="H340">
            <v>20215509</v>
          </cell>
          <cell r="I340" t="str">
            <v>N/A</v>
          </cell>
          <cell r="J340">
            <v>2017</v>
          </cell>
          <cell r="K340">
            <v>39803</v>
          </cell>
          <cell r="L340">
            <v>43088</v>
          </cell>
          <cell r="M340" t="str">
            <v>YES</v>
          </cell>
          <cell r="N340" t="str">
            <v>12 months</v>
          </cell>
          <cell r="O340">
            <v>44727</v>
          </cell>
          <cell r="P340" t="str">
            <v>SBZ0202</v>
          </cell>
          <cell r="Q340" t="str">
            <v>Sent for calibration</v>
          </cell>
          <cell r="U340" t="str">
            <v>In use</v>
          </cell>
          <cell r="V340" t="str">
            <v>Bumbas Electric</v>
          </cell>
          <cell r="X340" t="str">
            <v>Climatic_05 800_FY2015</v>
          </cell>
          <cell r="Z340" t="str">
            <v>Iulia Turi&amp;Cosmin Rodean</v>
          </cell>
        </row>
        <row r="341">
          <cell r="B341" t="str">
            <v>QLRELSBZ_0333</v>
          </cell>
          <cell r="C341" t="str">
            <v xml:space="preserve">Instrument of measurement </v>
          </cell>
          <cell r="D341" t="str">
            <v>Electronic</v>
          </cell>
          <cell r="E341" t="str">
            <v>Ahlborn</v>
          </cell>
          <cell r="F341" t="str">
            <v>Sensor humidity/temperature</v>
          </cell>
          <cell r="G341" t="str">
            <v>FHAD36RIC105</v>
          </cell>
          <cell r="H341">
            <v>20215511</v>
          </cell>
          <cell r="I341" t="str">
            <v>N/A</v>
          </cell>
          <cell r="J341">
            <v>2017</v>
          </cell>
          <cell r="K341">
            <v>39803</v>
          </cell>
          <cell r="L341">
            <v>43088</v>
          </cell>
          <cell r="M341" t="str">
            <v>YES</v>
          </cell>
          <cell r="N341" t="str">
            <v>12 months</v>
          </cell>
          <cell r="O341">
            <v>45017</v>
          </cell>
          <cell r="P341" t="str">
            <v>SBZ0194</v>
          </cell>
          <cell r="Q341" t="str">
            <v>Calibrated</v>
          </cell>
          <cell r="S341" t="str">
            <v>X</v>
          </cell>
          <cell r="U341" t="str">
            <v>In use</v>
          </cell>
          <cell r="V341" t="str">
            <v>Metromat</v>
          </cell>
          <cell r="X341" t="str">
            <v>Climatic_53_7245</v>
          </cell>
          <cell r="Z341" t="str">
            <v>Iulia Turi&amp;Cosmin Rodean</v>
          </cell>
          <cell r="AB341" t="str">
            <v>Others</v>
          </cell>
        </row>
        <row r="342">
          <cell r="B342" t="str">
            <v>QLRELSBZ_0334</v>
          </cell>
          <cell r="C342" t="str">
            <v xml:space="preserve">Instrument of measurement </v>
          </cell>
          <cell r="D342" t="str">
            <v>Electronic</v>
          </cell>
          <cell r="E342" t="str">
            <v>Ahlborn</v>
          </cell>
          <cell r="F342" t="str">
            <v>Sensor humidity/temperature</v>
          </cell>
          <cell r="G342" t="str">
            <v>FHAD36RIC105</v>
          </cell>
          <cell r="H342">
            <v>20215512</v>
          </cell>
          <cell r="I342" t="str">
            <v>N/A</v>
          </cell>
          <cell r="J342">
            <v>2017</v>
          </cell>
          <cell r="K342">
            <v>39803</v>
          </cell>
          <cell r="L342">
            <v>43088</v>
          </cell>
          <cell r="M342" t="str">
            <v>YES</v>
          </cell>
          <cell r="N342" t="str">
            <v>12 months</v>
          </cell>
          <cell r="O342">
            <v>44945</v>
          </cell>
          <cell r="P342" t="str">
            <v>SBZ0225</v>
          </cell>
          <cell r="Q342" t="str">
            <v>Calibrated</v>
          </cell>
          <cell r="U342" t="str">
            <v>In use</v>
          </cell>
          <cell r="V342" t="str">
            <v>Bumbas Electric</v>
          </cell>
          <cell r="X342" t="str">
            <v>Climatic_08_340_1_FY2016_(DAG)</v>
          </cell>
          <cell r="Z342" t="str">
            <v>Iulia Turi&amp;Cosmin Rodean</v>
          </cell>
        </row>
        <row r="343">
          <cell r="B343" t="str">
            <v>QLRELSBZ_0335</v>
          </cell>
          <cell r="C343" t="str">
            <v xml:space="preserve">Instrument of measurement </v>
          </cell>
          <cell r="D343" t="str">
            <v>Electronic</v>
          </cell>
          <cell r="E343" t="str">
            <v>Vaisala</v>
          </cell>
          <cell r="F343" t="str">
            <v xml:space="preserve"> Temperature/Humidity Transmiter</v>
          </cell>
          <cell r="G343" t="str">
            <v>HTM317</v>
          </cell>
          <cell r="H343" t="str">
            <v>N4720129</v>
          </cell>
          <cell r="I343" t="str">
            <v>N/A</v>
          </cell>
          <cell r="J343">
            <v>2017</v>
          </cell>
          <cell r="K343">
            <v>39803</v>
          </cell>
          <cell r="L343">
            <v>43088</v>
          </cell>
          <cell r="M343" t="str">
            <v>NO</v>
          </cell>
          <cell r="N343" t="str">
            <v>12 months</v>
          </cell>
          <cell r="O343" t="str">
            <v>Out of use</v>
          </cell>
          <cell r="P343" t="str">
            <v>N/A</v>
          </cell>
          <cell r="Q343" t="str">
            <v>Out of use</v>
          </cell>
          <cell r="S343" t="str">
            <v>X</v>
          </cell>
          <cell r="U343" t="str">
            <v>Not in use</v>
          </cell>
          <cell r="V343" t="str">
            <v>Bumbas Electric</v>
          </cell>
          <cell r="Z343" t="str">
            <v>Traian Aanitei</v>
          </cell>
          <cell r="AB343" t="str">
            <v>Others</v>
          </cell>
        </row>
        <row r="344">
          <cell r="B344" t="str">
            <v>QLRELSBZ_0336</v>
          </cell>
          <cell r="C344" t="str">
            <v xml:space="preserve">Instrument of measurement </v>
          </cell>
          <cell r="D344" t="str">
            <v>Electronic</v>
          </cell>
          <cell r="E344" t="str">
            <v>Ahlborn</v>
          </cell>
          <cell r="F344" t="str">
            <v>Ahlborn Data Logger</v>
          </cell>
          <cell r="G344" t="str">
            <v>MA43902</v>
          </cell>
          <cell r="H344" t="str">
            <v>S17110040</v>
          </cell>
          <cell r="I344" t="str">
            <v>N/A</v>
          </cell>
          <cell r="J344">
            <v>2017</v>
          </cell>
          <cell r="K344">
            <v>39803</v>
          </cell>
          <cell r="L344">
            <v>43088</v>
          </cell>
          <cell r="M344" t="str">
            <v>YES</v>
          </cell>
          <cell r="N344" t="str">
            <v>12 months</v>
          </cell>
          <cell r="O344" t="str">
            <v>Out of use</v>
          </cell>
          <cell r="P344" t="str">
            <v>TBD</v>
          </cell>
          <cell r="Q344" t="str">
            <v>Out of use</v>
          </cell>
          <cell r="S344" t="str">
            <v>X</v>
          </cell>
          <cell r="U344" t="str">
            <v>Not in use</v>
          </cell>
          <cell r="V344" t="str">
            <v>Bumbas Electric</v>
          </cell>
          <cell r="Z344" t="str">
            <v>Traian Aanitei</v>
          </cell>
          <cell r="AA344" t="str">
            <v>AMR WinControl Version 7.5.6.0</v>
          </cell>
          <cell r="AB344" t="str">
            <v>Ahlborn software</v>
          </cell>
        </row>
        <row r="345">
          <cell r="B345" t="str">
            <v>QLRELSBZ_0337</v>
          </cell>
          <cell r="C345" t="str">
            <v xml:space="preserve">Instrument of measurement </v>
          </cell>
          <cell r="D345" t="str">
            <v>Electronic</v>
          </cell>
          <cell r="E345" t="str">
            <v>Ahlborn</v>
          </cell>
          <cell r="F345" t="str">
            <v>Ahlborn Data Logger</v>
          </cell>
          <cell r="G345" t="str">
            <v>MA43902</v>
          </cell>
          <cell r="H345" t="str">
            <v>S17110041</v>
          </cell>
          <cell r="I345" t="str">
            <v>N/A</v>
          </cell>
          <cell r="J345">
            <v>2017</v>
          </cell>
          <cell r="K345">
            <v>39803</v>
          </cell>
          <cell r="L345">
            <v>43088</v>
          </cell>
          <cell r="M345" t="str">
            <v>YES</v>
          </cell>
          <cell r="N345" t="str">
            <v>12 months</v>
          </cell>
          <cell r="O345" t="str">
            <v>Out of use</v>
          </cell>
          <cell r="P345" t="str">
            <v>TBD</v>
          </cell>
          <cell r="Q345" t="str">
            <v>Out of use</v>
          </cell>
          <cell r="S345" t="str">
            <v>X</v>
          </cell>
          <cell r="U345" t="str">
            <v>Not in use</v>
          </cell>
          <cell r="V345" t="str">
            <v>Bumbas Electric</v>
          </cell>
          <cell r="Z345" t="str">
            <v>Traian Aanitei</v>
          </cell>
          <cell r="AA345" t="str">
            <v>AMR WinControl Version 7.5.6.0</v>
          </cell>
          <cell r="AB345" t="str">
            <v>Ahlborn software</v>
          </cell>
        </row>
        <row r="346">
          <cell r="B346" t="str">
            <v>QLRELSBZ_0338</v>
          </cell>
          <cell r="C346" t="str">
            <v xml:space="preserve">Instrument of measurement </v>
          </cell>
          <cell r="D346" t="str">
            <v>Electronic</v>
          </cell>
          <cell r="E346" t="str">
            <v>Ahlborn</v>
          </cell>
          <cell r="F346" t="str">
            <v>Ahlborn Data Logger</v>
          </cell>
          <cell r="G346" t="str">
            <v>MA43902</v>
          </cell>
          <cell r="H346" t="str">
            <v>S17110042</v>
          </cell>
          <cell r="I346" t="str">
            <v>N/A</v>
          </cell>
          <cell r="J346">
            <v>2017</v>
          </cell>
          <cell r="K346">
            <v>39803</v>
          </cell>
          <cell r="L346">
            <v>43088</v>
          </cell>
          <cell r="M346" t="str">
            <v>YES</v>
          </cell>
          <cell r="N346" t="str">
            <v>12 months</v>
          </cell>
          <cell r="O346">
            <v>45017</v>
          </cell>
          <cell r="P346" t="str">
            <v>SBZ0549</v>
          </cell>
          <cell r="Q346" t="str">
            <v>Calibrated</v>
          </cell>
          <cell r="S346" t="str">
            <v>X</v>
          </cell>
          <cell r="U346" t="str">
            <v>In use</v>
          </cell>
          <cell r="V346" t="str">
            <v>Bumbas Electric</v>
          </cell>
          <cell r="X346" t="str">
            <v>Climatic_53_7245</v>
          </cell>
          <cell r="Z346" t="str">
            <v>Iulia Turi&amp;Cosmin Rodean</v>
          </cell>
          <cell r="AA346" t="str">
            <v>AMR WinControl Version 7.5.6.0</v>
          </cell>
          <cell r="AB346" t="str">
            <v>Ahlborn software</v>
          </cell>
        </row>
        <row r="347">
          <cell r="B347" t="str">
            <v>QLRELSBZ_0339</v>
          </cell>
          <cell r="C347" t="str">
            <v xml:space="preserve">Instrument of measurement </v>
          </cell>
          <cell r="D347" t="str">
            <v>Electronic</v>
          </cell>
          <cell r="E347" t="str">
            <v>Ahlborn</v>
          </cell>
          <cell r="F347" t="str">
            <v>Ahlborn Data Logger</v>
          </cell>
          <cell r="G347" t="str">
            <v>MA43902</v>
          </cell>
          <cell r="H347" t="str">
            <v>S17110043</v>
          </cell>
          <cell r="I347" t="str">
            <v>N/A</v>
          </cell>
          <cell r="J347">
            <v>2017</v>
          </cell>
          <cell r="K347">
            <v>39803</v>
          </cell>
          <cell r="L347">
            <v>43088</v>
          </cell>
          <cell r="M347" t="str">
            <v>YES</v>
          </cell>
          <cell r="N347" t="str">
            <v>12 months</v>
          </cell>
          <cell r="O347">
            <v>44727</v>
          </cell>
          <cell r="P347" t="str">
            <v>SBZ0203</v>
          </cell>
          <cell r="Q347" t="str">
            <v>Sent for calibration</v>
          </cell>
          <cell r="U347" t="str">
            <v>In use</v>
          </cell>
          <cell r="V347" t="str">
            <v>Bumbas Electric</v>
          </cell>
          <cell r="X347" t="str">
            <v>Climatic_05 800_FY2015</v>
          </cell>
          <cell r="Z347" t="str">
            <v>Iulia Turi&amp;Cosmin Rodean</v>
          </cell>
          <cell r="AA347" t="str">
            <v>AMR WinControl Version 7.5.6.0</v>
          </cell>
          <cell r="AB347" t="str">
            <v>Ahlborn software</v>
          </cell>
        </row>
        <row r="348">
          <cell r="B348" t="str">
            <v>QLRELSBZ_0340</v>
          </cell>
          <cell r="C348" t="str">
            <v>Instrument of measurement and control</v>
          </cell>
          <cell r="D348" t="str">
            <v>Vibration</v>
          </cell>
          <cell r="E348" t="str">
            <v>Bruel&amp;Kjaer</v>
          </cell>
          <cell r="F348" t="str">
            <v>Charge Accelerometer</v>
          </cell>
          <cell r="G348">
            <v>4384</v>
          </cell>
          <cell r="H348">
            <v>32505</v>
          </cell>
          <cell r="I348" t="str">
            <v>N/A</v>
          </cell>
          <cell r="J348">
            <v>2017</v>
          </cell>
          <cell r="K348">
            <v>39802</v>
          </cell>
          <cell r="L348">
            <v>43093</v>
          </cell>
          <cell r="M348" t="str">
            <v>YES</v>
          </cell>
          <cell r="N348" t="str">
            <v>12 months</v>
          </cell>
          <cell r="O348">
            <v>44748</v>
          </cell>
          <cell r="P348" t="str">
            <v>SBZ0188</v>
          </cell>
          <cell r="Q348" t="str">
            <v>Wait for calibration</v>
          </cell>
          <cell r="R348" t="str">
            <v>X</v>
          </cell>
          <cell r="U348" t="str">
            <v>In Use</v>
          </cell>
          <cell r="V348" t="str">
            <v>IABG</v>
          </cell>
          <cell r="X348" t="str">
            <v>9.848 pC/g</v>
          </cell>
          <cell r="Z348" t="str">
            <v>Daniel Isfanoi-Trif</v>
          </cell>
        </row>
        <row r="349">
          <cell r="B349" t="str">
            <v>QLRELSBZ_0341</v>
          </cell>
          <cell r="C349" t="str">
            <v>Instrument of measurement and control</v>
          </cell>
          <cell r="D349" t="str">
            <v>Vibration</v>
          </cell>
          <cell r="E349" t="str">
            <v>Bruel&amp;Kjaer</v>
          </cell>
          <cell r="F349" t="str">
            <v>Charge Accelerometer</v>
          </cell>
          <cell r="G349">
            <v>4384</v>
          </cell>
          <cell r="H349">
            <v>32506</v>
          </cell>
          <cell r="I349" t="str">
            <v>N/A</v>
          </cell>
          <cell r="J349">
            <v>2017</v>
          </cell>
          <cell r="K349">
            <v>39802</v>
          </cell>
          <cell r="L349">
            <v>43093</v>
          </cell>
          <cell r="M349" t="str">
            <v>YES</v>
          </cell>
          <cell r="N349" t="str">
            <v>12 months</v>
          </cell>
          <cell r="O349">
            <v>44772</v>
          </cell>
          <cell r="P349" t="str">
            <v>SBZ0189</v>
          </cell>
          <cell r="Q349" t="str">
            <v>Wait for calibration</v>
          </cell>
          <cell r="R349" t="str">
            <v>X</v>
          </cell>
          <cell r="U349" t="str">
            <v>In use</v>
          </cell>
          <cell r="V349" t="str">
            <v>IABG</v>
          </cell>
          <cell r="X349" t="str">
            <v>9.792 pC/g</v>
          </cell>
          <cell r="Z349" t="str">
            <v>Daniel Isfanoi-Trif</v>
          </cell>
        </row>
        <row r="350">
          <cell r="B350" t="str">
            <v>QLRELSBZ_0342</v>
          </cell>
          <cell r="C350" t="str">
            <v>Instrument of measurement and control</v>
          </cell>
          <cell r="D350" t="str">
            <v>Vibration</v>
          </cell>
          <cell r="E350" t="str">
            <v>PCB Piezoelectronics</v>
          </cell>
          <cell r="F350" t="str">
            <v>Triaxial ICP Accelerometer</v>
          </cell>
          <cell r="G350" t="str">
            <v>TLD339A34</v>
          </cell>
          <cell r="H350">
            <v>246</v>
          </cell>
          <cell r="I350" t="str">
            <v>N/A</v>
          </cell>
          <cell r="J350">
            <v>2017</v>
          </cell>
          <cell r="K350">
            <v>39803</v>
          </cell>
          <cell r="L350">
            <v>43088</v>
          </cell>
          <cell r="M350" t="str">
            <v>YES</v>
          </cell>
          <cell r="N350" t="str">
            <v>12 months</v>
          </cell>
          <cell r="O350">
            <v>44747</v>
          </cell>
          <cell r="P350" t="str">
            <v>SBZ0187</v>
          </cell>
          <cell r="Q350" t="str">
            <v>Sent for calibration</v>
          </cell>
          <cell r="R350" t="str">
            <v>X</v>
          </cell>
          <cell r="U350" t="str">
            <v>In use</v>
          </cell>
          <cell r="V350" t="str">
            <v>IABG</v>
          </cell>
          <cell r="W350" t="str">
            <v>YES</v>
          </cell>
          <cell r="X350" t="str">
            <v>Triaxial</v>
          </cell>
          <cell r="Z350" t="str">
            <v>Daniel Isfanoi-Trif</v>
          </cell>
        </row>
        <row r="351">
          <cell r="B351" t="str">
            <v>QLRELSBZ_0343</v>
          </cell>
          <cell r="C351" t="str">
            <v>Auxiliaries</v>
          </cell>
          <cell r="D351" t="str">
            <v>Corrosion test equipment</v>
          </cell>
          <cell r="E351" t="str">
            <v>Isolab</v>
          </cell>
          <cell r="F351" t="str">
            <v>Graduated tube</v>
          </cell>
          <cell r="G351" t="str">
            <v>250ml</v>
          </cell>
          <cell r="H351" t="str">
            <v>V203</v>
          </cell>
          <cell r="I351" t="str">
            <v>N/A</v>
          </cell>
          <cell r="J351">
            <v>2017</v>
          </cell>
          <cell r="K351">
            <v>39803</v>
          </cell>
          <cell r="L351">
            <v>43040</v>
          </cell>
          <cell r="M351" t="str">
            <v>YES</v>
          </cell>
          <cell r="N351" t="str">
            <v>12 months</v>
          </cell>
          <cell r="O351">
            <v>44939</v>
          </cell>
          <cell r="P351" t="str">
            <v>SBZ0191</v>
          </cell>
          <cell r="Q351" t="str">
            <v>Calibrated</v>
          </cell>
          <cell r="R351" t="str">
            <v>X</v>
          </cell>
          <cell r="U351" t="str">
            <v>In use</v>
          </cell>
          <cell r="V351" t="str">
            <v>Metromat</v>
          </cell>
          <cell r="W351" t="str">
            <v>N/A</v>
          </cell>
          <cell r="X351" t="str">
            <v>SET 1 (250ml)</v>
          </cell>
          <cell r="Y351" t="str">
            <v>Q1 calibration</v>
          </cell>
          <cell r="Z351" t="str">
            <v>Radu Gurghean</v>
          </cell>
        </row>
        <row r="352">
          <cell r="B352" t="str">
            <v>QLRELSBZ_0344</v>
          </cell>
          <cell r="C352" t="str">
            <v xml:space="preserve">Instrument of measurement </v>
          </cell>
          <cell r="D352" t="str">
            <v>Electronic</v>
          </cell>
          <cell r="E352" t="str">
            <v>Testo</v>
          </cell>
          <cell r="F352" t="str">
            <v>Radio probe with U/I Input</v>
          </cell>
          <cell r="G352" t="str">
            <v>Saveris U1</v>
          </cell>
          <cell r="H352">
            <v>61240362</v>
          </cell>
          <cell r="I352">
            <v>64045867</v>
          </cell>
          <cell r="J352">
            <v>2018</v>
          </cell>
          <cell r="K352">
            <v>39803</v>
          </cell>
          <cell r="L352">
            <v>43278</v>
          </cell>
          <cell r="M352" t="str">
            <v>YES</v>
          </cell>
          <cell r="N352" t="str">
            <v>12 months</v>
          </cell>
          <cell r="O352">
            <v>44691</v>
          </cell>
          <cell r="P352" t="str">
            <v>SBZ0195</v>
          </cell>
          <cell r="Q352" t="str">
            <v>Sent for calibration</v>
          </cell>
          <cell r="U352" t="str">
            <v>In use</v>
          </cell>
          <cell r="V352" t="str">
            <v>Metromat</v>
          </cell>
          <cell r="X352" t="str">
            <v>Laboratory water temperature 02</v>
          </cell>
          <cell r="Y352" t="str">
            <v>replacement for QLRELSBZ_0304</v>
          </cell>
          <cell r="Z352" t="str">
            <v>Gabriel Vasiloiu&amp;Catalin Stoican</v>
          </cell>
          <cell r="AA352" t="str">
            <v>Converter Saveris Base</v>
          </cell>
          <cell r="AB352" t="str">
            <v>Others</v>
          </cell>
        </row>
        <row r="353">
          <cell r="B353" t="str">
            <v>QLRELSBZ_0345</v>
          </cell>
          <cell r="C353" t="str">
            <v>Instrument of control</v>
          </cell>
          <cell r="D353" t="str">
            <v>Electrical and electronics</v>
          </cell>
          <cell r="E353" t="str">
            <v>SPSelectronic</v>
          </cell>
          <cell r="F353" t="str">
            <v>Compact tester</v>
          </cell>
          <cell r="G353" t="str">
            <v>HA 1800M</v>
          </cell>
          <cell r="H353">
            <v>18072364</v>
          </cell>
          <cell r="I353" t="str">
            <v>TBD</v>
          </cell>
          <cell r="J353">
            <v>2018</v>
          </cell>
          <cell r="K353">
            <v>39803</v>
          </cell>
          <cell r="L353">
            <v>43342</v>
          </cell>
          <cell r="M353" t="str">
            <v>YES</v>
          </cell>
          <cell r="N353" t="str">
            <v>12 months</v>
          </cell>
          <cell r="O353">
            <v>44567</v>
          </cell>
          <cell r="P353" t="str">
            <v>SBZ0196</v>
          </cell>
          <cell r="Q353" t="str">
            <v>Sent for calibration</v>
          </cell>
          <cell r="U353" t="str">
            <v>Not in use</v>
          </cell>
          <cell r="V353" t="str">
            <v>HES</v>
          </cell>
          <cell r="W353" t="str">
            <v>YES</v>
          </cell>
          <cell r="Z353" t="str">
            <v>Gabriel Vasiloiu&amp;Catalin Stoican</v>
          </cell>
        </row>
        <row r="354">
          <cell r="B354" t="str">
            <v>QLRELSBZ_0346</v>
          </cell>
          <cell r="C354" t="str">
            <v xml:space="preserve">Instrument of measurement </v>
          </cell>
          <cell r="D354" t="str">
            <v>Electronic</v>
          </cell>
          <cell r="E354" t="str">
            <v>LabFacility</v>
          </cell>
          <cell r="F354" t="str">
            <v>Sensor temperature</v>
          </cell>
          <cell r="G354" t="str">
            <v>K Type</v>
          </cell>
          <cell r="H354">
            <v>9</v>
          </cell>
          <cell r="I354" t="str">
            <v>N/A</v>
          </cell>
          <cell r="J354">
            <v>2017</v>
          </cell>
          <cell r="K354">
            <v>39803</v>
          </cell>
          <cell r="L354">
            <v>43018</v>
          </cell>
          <cell r="M354" t="str">
            <v>YES</v>
          </cell>
          <cell r="N354" t="str">
            <v>12 months</v>
          </cell>
          <cell r="O354">
            <v>44698</v>
          </cell>
          <cell r="P354" t="str">
            <v>SBZ0197</v>
          </cell>
          <cell r="Q354" t="str">
            <v>Sent for calibration</v>
          </cell>
          <cell r="U354" t="str">
            <v>In use</v>
          </cell>
          <cell r="V354" t="str">
            <v>Metromat</v>
          </cell>
          <cell r="X354" t="str">
            <v>QLRELSBZ_0294 / SBZ0165</v>
          </cell>
          <cell r="Z354" t="str">
            <v>Robert Tita &amp; Tiberiu Florea</v>
          </cell>
          <cell r="AB354" t="str">
            <v>Others</v>
          </cell>
        </row>
        <row r="355">
          <cell r="B355" t="str">
            <v>QLRELSBZ_0347</v>
          </cell>
          <cell r="C355" t="str">
            <v xml:space="preserve">Instrument of measurement </v>
          </cell>
          <cell r="D355" t="str">
            <v>Electronic</v>
          </cell>
          <cell r="E355" t="str">
            <v>LabFacility</v>
          </cell>
          <cell r="F355" t="str">
            <v>Sensor temperature</v>
          </cell>
          <cell r="G355" t="str">
            <v>K Type</v>
          </cell>
          <cell r="H355">
            <v>10</v>
          </cell>
          <cell r="I355" t="str">
            <v>N/A</v>
          </cell>
          <cell r="J355">
            <v>2017</v>
          </cell>
          <cell r="K355">
            <v>39803</v>
          </cell>
          <cell r="L355">
            <v>43019</v>
          </cell>
          <cell r="M355" t="str">
            <v>YES</v>
          </cell>
          <cell r="N355" t="str">
            <v>12 months</v>
          </cell>
          <cell r="O355">
            <v>44698</v>
          </cell>
          <cell r="P355" t="str">
            <v>SBZ0197</v>
          </cell>
          <cell r="Q355" t="str">
            <v>Sent for calibration</v>
          </cell>
          <cell r="U355" t="str">
            <v>In use</v>
          </cell>
          <cell r="V355" t="str">
            <v>Metromat</v>
          </cell>
          <cell r="X355" t="str">
            <v>QLRELSBZ_0294 / SBZ0165</v>
          </cell>
          <cell r="Z355" t="str">
            <v>Robert Tita &amp; Tiberiu Florea</v>
          </cell>
          <cell r="AB355" t="str">
            <v>Others</v>
          </cell>
        </row>
        <row r="356">
          <cell r="B356" t="str">
            <v>QLRELSBZ_0348</v>
          </cell>
          <cell r="C356" t="str">
            <v xml:space="preserve">Instrument of measurement </v>
          </cell>
          <cell r="D356" t="str">
            <v>Electronic</v>
          </cell>
          <cell r="E356" t="str">
            <v>LabFacility</v>
          </cell>
          <cell r="F356" t="str">
            <v>Sensor temperature</v>
          </cell>
          <cell r="G356" t="str">
            <v>K Type</v>
          </cell>
          <cell r="H356">
            <v>11</v>
          </cell>
          <cell r="I356" t="str">
            <v>N/A</v>
          </cell>
          <cell r="J356">
            <v>2017</v>
          </cell>
          <cell r="K356">
            <v>39803</v>
          </cell>
          <cell r="L356">
            <v>43020</v>
          </cell>
          <cell r="M356" t="str">
            <v>YES</v>
          </cell>
          <cell r="N356" t="str">
            <v>12 months</v>
          </cell>
          <cell r="O356">
            <v>44698</v>
          </cell>
          <cell r="P356" t="str">
            <v>SBZ0197</v>
          </cell>
          <cell r="Q356" t="str">
            <v>Sent for calibration</v>
          </cell>
          <cell r="U356" t="str">
            <v>In use</v>
          </cell>
          <cell r="V356" t="str">
            <v>Metromat</v>
          </cell>
          <cell r="X356" t="str">
            <v>QLRELSBZ_0294 / SBZ0165</v>
          </cell>
          <cell r="Z356" t="str">
            <v>Robert Tita &amp; Tiberiu Florea</v>
          </cell>
          <cell r="AB356" t="str">
            <v>Others</v>
          </cell>
        </row>
        <row r="357">
          <cell r="B357" t="str">
            <v>QLRELSBZ_0349</v>
          </cell>
          <cell r="C357" t="str">
            <v xml:space="preserve">Instrument of measurement </v>
          </cell>
          <cell r="D357" t="str">
            <v>Electronic</v>
          </cell>
          <cell r="E357" t="str">
            <v>LabFacility</v>
          </cell>
          <cell r="F357" t="str">
            <v>Sensor temperature</v>
          </cell>
          <cell r="G357" t="str">
            <v>K Type</v>
          </cell>
          <cell r="H357">
            <v>12</v>
          </cell>
          <cell r="I357" t="str">
            <v>N/A</v>
          </cell>
          <cell r="J357">
            <v>2017</v>
          </cell>
          <cell r="K357">
            <v>39803</v>
          </cell>
          <cell r="L357">
            <v>43021</v>
          </cell>
          <cell r="M357" t="str">
            <v>YES</v>
          </cell>
          <cell r="N357" t="str">
            <v>12 months</v>
          </cell>
          <cell r="O357">
            <v>44698</v>
          </cell>
          <cell r="P357" t="str">
            <v>SBZ0197</v>
          </cell>
          <cell r="Q357" t="str">
            <v>Sent for calibration</v>
          </cell>
          <cell r="U357" t="str">
            <v>In use</v>
          </cell>
          <cell r="V357" t="str">
            <v>Metromat</v>
          </cell>
          <cell r="X357" t="str">
            <v>QLRELSBZ_0294 / SBZ0165</v>
          </cell>
          <cell r="Z357" t="str">
            <v>Robert Tita &amp; Tiberiu Florea</v>
          </cell>
          <cell r="AB357" t="str">
            <v>Others</v>
          </cell>
        </row>
        <row r="358">
          <cell r="B358" t="str">
            <v>QLRELSBZ_0350</v>
          </cell>
          <cell r="C358" t="str">
            <v xml:space="preserve">Instrument of measurement </v>
          </cell>
          <cell r="D358" t="str">
            <v>Electronic</v>
          </cell>
          <cell r="E358" t="str">
            <v>LabFacility</v>
          </cell>
          <cell r="F358" t="str">
            <v>Sensor temperature</v>
          </cell>
          <cell r="G358" t="str">
            <v>K Type</v>
          </cell>
          <cell r="H358">
            <v>13</v>
          </cell>
          <cell r="I358" t="str">
            <v>N/A</v>
          </cell>
          <cell r="J358">
            <v>2017</v>
          </cell>
          <cell r="K358">
            <v>39803</v>
          </cell>
          <cell r="L358">
            <v>43022</v>
          </cell>
          <cell r="M358" t="str">
            <v>YES</v>
          </cell>
          <cell r="N358" t="str">
            <v>12 months</v>
          </cell>
          <cell r="O358">
            <v>44698</v>
          </cell>
          <cell r="P358" t="str">
            <v>SBZ0197</v>
          </cell>
          <cell r="Q358" t="str">
            <v>Sent for calibration</v>
          </cell>
          <cell r="U358" t="str">
            <v>In use</v>
          </cell>
          <cell r="V358" t="str">
            <v>Metromat</v>
          </cell>
          <cell r="X358" t="str">
            <v>QLRELSBZ_0294 / SBZ0165</v>
          </cell>
          <cell r="Z358" t="str">
            <v>Robert Tita &amp; Tiberiu Florea</v>
          </cell>
          <cell r="AB358" t="str">
            <v>Others</v>
          </cell>
        </row>
        <row r="359">
          <cell r="B359" t="str">
            <v>QLRELSBZ_0351</v>
          </cell>
          <cell r="C359" t="str">
            <v xml:space="preserve">Instrument of measurement </v>
          </cell>
          <cell r="D359" t="str">
            <v>Electronic</v>
          </cell>
          <cell r="E359" t="str">
            <v>LabFacility</v>
          </cell>
          <cell r="F359" t="str">
            <v>Sensor temperature</v>
          </cell>
          <cell r="G359" t="str">
            <v>K Type</v>
          </cell>
          <cell r="H359">
            <v>14</v>
          </cell>
          <cell r="I359" t="str">
            <v>N/A</v>
          </cell>
          <cell r="J359">
            <v>2017</v>
          </cell>
          <cell r="K359">
            <v>39803</v>
          </cell>
          <cell r="L359">
            <v>43023</v>
          </cell>
          <cell r="M359" t="str">
            <v>YES</v>
          </cell>
          <cell r="N359" t="str">
            <v>12 months</v>
          </cell>
          <cell r="O359">
            <v>44698</v>
          </cell>
          <cell r="P359" t="str">
            <v>SBZ0197</v>
          </cell>
          <cell r="Q359" t="str">
            <v>Sent for calibration</v>
          </cell>
          <cell r="U359" t="str">
            <v>In use</v>
          </cell>
          <cell r="V359" t="str">
            <v>Metromat</v>
          </cell>
          <cell r="X359" t="str">
            <v>QLRELSBZ_0294 / SBZ0165</v>
          </cell>
          <cell r="Z359" t="str">
            <v>Robert Tita &amp; Tiberiu Florea</v>
          </cell>
          <cell r="AB359" t="str">
            <v>Others</v>
          </cell>
        </row>
        <row r="360">
          <cell r="B360" t="str">
            <v>QLRELSBZ_0352</v>
          </cell>
          <cell r="C360" t="str">
            <v xml:space="preserve">Instrument of measurement </v>
          </cell>
          <cell r="D360" t="str">
            <v>Electronic</v>
          </cell>
          <cell r="E360" t="str">
            <v>LabFacility</v>
          </cell>
          <cell r="F360" t="str">
            <v>Sensor temperature</v>
          </cell>
          <cell r="G360" t="str">
            <v>K Type</v>
          </cell>
          <cell r="H360">
            <v>15</v>
          </cell>
          <cell r="I360" t="str">
            <v>N/A</v>
          </cell>
          <cell r="J360">
            <v>2017</v>
          </cell>
          <cell r="K360">
            <v>39803</v>
          </cell>
          <cell r="L360">
            <v>43024</v>
          </cell>
          <cell r="M360" t="str">
            <v>YES</v>
          </cell>
          <cell r="N360" t="str">
            <v>12 months</v>
          </cell>
          <cell r="O360">
            <v>44698</v>
          </cell>
          <cell r="P360" t="str">
            <v>SBZ0197</v>
          </cell>
          <cell r="Q360" t="str">
            <v>Sent for calibration</v>
          </cell>
          <cell r="U360" t="str">
            <v>In use</v>
          </cell>
          <cell r="V360" t="str">
            <v>Metromat</v>
          </cell>
          <cell r="X360" t="str">
            <v>QLRELSBZ_0294 / SBZ0165</v>
          </cell>
          <cell r="Z360" t="str">
            <v>Robert Tita &amp; Tiberiu Florea</v>
          </cell>
          <cell r="AB360" t="str">
            <v>Others</v>
          </cell>
        </row>
        <row r="361">
          <cell r="B361" t="str">
            <v>QLRELSBZ_0353</v>
          </cell>
          <cell r="C361" t="str">
            <v xml:space="preserve">Instrument of measurement </v>
          </cell>
          <cell r="D361" t="str">
            <v>Electronic</v>
          </cell>
          <cell r="E361" t="str">
            <v>LabFacility</v>
          </cell>
          <cell r="F361" t="str">
            <v>Sensor temperature</v>
          </cell>
          <cell r="G361" t="str">
            <v>K Type</v>
          </cell>
          <cell r="H361">
            <v>16</v>
          </cell>
          <cell r="I361" t="str">
            <v>N/A</v>
          </cell>
          <cell r="J361">
            <v>2017</v>
          </cell>
          <cell r="K361">
            <v>39803</v>
          </cell>
          <cell r="L361">
            <v>43025</v>
          </cell>
          <cell r="M361" t="str">
            <v>YES</v>
          </cell>
          <cell r="N361" t="str">
            <v>12 months</v>
          </cell>
          <cell r="O361">
            <v>44698</v>
          </cell>
          <cell r="P361" t="str">
            <v>SBZ0197</v>
          </cell>
          <cell r="Q361" t="str">
            <v>Sent for calibration</v>
          </cell>
          <cell r="U361" t="str">
            <v>In use</v>
          </cell>
          <cell r="V361" t="str">
            <v>Metromat</v>
          </cell>
          <cell r="X361" t="str">
            <v>QLRELSBZ_0294 / SBZ0165</v>
          </cell>
          <cell r="Z361" t="str">
            <v>Robert Tita &amp; Tiberiu Florea</v>
          </cell>
          <cell r="AB361" t="str">
            <v>Others</v>
          </cell>
        </row>
        <row r="362">
          <cell r="B362" t="str">
            <v>QLRELSBZ_0354</v>
          </cell>
          <cell r="C362" t="str">
            <v>Instrument of measurement and control</v>
          </cell>
          <cell r="D362" t="str">
            <v>Vibration</v>
          </cell>
          <cell r="E362" t="str">
            <v>Vibration Research</v>
          </cell>
          <cell r="F362" t="str">
            <v>Vibration controller VR Medallion II</v>
          </cell>
          <cell r="G362" t="str">
            <v>Medallion II</v>
          </cell>
          <cell r="H362" t="str">
            <v>9521D2FC</v>
          </cell>
          <cell r="I362" t="str">
            <v>TBD</v>
          </cell>
          <cell r="J362">
            <v>2017</v>
          </cell>
          <cell r="K362">
            <v>39802</v>
          </cell>
          <cell r="L362">
            <v>43040</v>
          </cell>
          <cell r="M362" t="str">
            <v>YES</v>
          </cell>
          <cell r="N362" t="str">
            <v>24 months</v>
          </cell>
          <cell r="O362">
            <v>45234</v>
          </cell>
          <cell r="P362" t="str">
            <v>SBZ0198</v>
          </cell>
          <cell r="Q362" t="str">
            <v>Calibrated</v>
          </cell>
          <cell r="R362" t="str">
            <v>X</v>
          </cell>
          <cell r="U362" t="str">
            <v>In use</v>
          </cell>
          <cell r="V362" t="str">
            <v>HES</v>
          </cell>
          <cell r="Z362" t="str">
            <v>Daniel Isfanoi-Trif</v>
          </cell>
          <cell r="AA362" t="str">
            <v>Boot2009,08-00897-g08b966a</v>
          </cell>
          <cell r="AB362" t="str">
            <v>MEDALLION Version Mar. 2013</v>
          </cell>
        </row>
        <row r="363">
          <cell r="B363" t="str">
            <v>QLRELSBZ_0355</v>
          </cell>
          <cell r="C363" t="str">
            <v>Auxiliaries</v>
          </cell>
          <cell r="D363" t="str">
            <v>Vibration</v>
          </cell>
          <cell r="E363" t="str">
            <v>Stahlwille</v>
          </cell>
          <cell r="F363" t="str">
            <v>Torque wrench</v>
          </cell>
          <cell r="G363">
            <v>714</v>
          </cell>
          <cell r="H363">
            <v>818031647</v>
          </cell>
          <cell r="I363" t="str">
            <v>N/A</v>
          </cell>
          <cell r="J363">
            <v>2018</v>
          </cell>
          <cell r="K363">
            <v>39803</v>
          </cell>
          <cell r="L363">
            <v>43374</v>
          </cell>
          <cell r="M363" t="str">
            <v>YES</v>
          </cell>
          <cell r="N363" t="str">
            <v>12 months</v>
          </cell>
          <cell r="O363">
            <v>44908</v>
          </cell>
          <cell r="P363" t="str">
            <v>SBZ0204</v>
          </cell>
          <cell r="Q363" t="str">
            <v>Calibrated</v>
          </cell>
          <cell r="R363" t="str">
            <v>X</v>
          </cell>
          <cell r="U363" t="str">
            <v>In use</v>
          </cell>
          <cell r="V363" t="str">
            <v>HES</v>
          </cell>
          <cell r="X363" t="str">
            <v xml:space="preserve">K12: 1-10 Nm </v>
          </cell>
          <cell r="Z363" t="str">
            <v>Daniel Isfanoi-Trif</v>
          </cell>
        </row>
        <row r="364">
          <cell r="B364" t="str">
            <v>QLRELSBZ_0356</v>
          </cell>
          <cell r="C364" t="str">
            <v>Chamber</v>
          </cell>
          <cell r="D364" t="str">
            <v xml:space="preserve">Climatic </v>
          </cell>
          <cell r="E364" t="str">
            <v>Espec</v>
          </cell>
          <cell r="F364" t="str">
            <v>Temperature and humidity system</v>
          </cell>
          <cell r="G364" t="str">
            <v>ARSF-0800-10</v>
          </cell>
          <cell r="H364">
            <v>4130000102</v>
          </cell>
          <cell r="I364" t="str">
            <v>TBD</v>
          </cell>
          <cell r="J364">
            <v>2018</v>
          </cell>
          <cell r="K364">
            <v>39803</v>
          </cell>
          <cell r="L364">
            <v>43409</v>
          </cell>
          <cell r="M364" t="str">
            <v>YES</v>
          </cell>
          <cell r="N364" t="str">
            <v>12 months</v>
          </cell>
          <cell r="O364">
            <v>44957</v>
          </cell>
          <cell r="P364" t="str">
            <v>SBZ0205</v>
          </cell>
          <cell r="Q364" t="str">
            <v>Calibrated</v>
          </cell>
          <cell r="R364" t="str">
            <v>X</v>
          </cell>
          <cell r="U364" t="str">
            <v>In use</v>
          </cell>
          <cell r="V364" t="str">
            <v>TBD</v>
          </cell>
          <cell r="X364" t="str">
            <v xml:space="preserve">Climatic_19 _800_Espec </v>
          </cell>
          <cell r="Y364" t="str">
            <v>DMS to be implemented</v>
          </cell>
          <cell r="Z364" t="str">
            <v>Iulia Turi&amp;Cosmin Rodean</v>
          </cell>
          <cell r="AA364" t="str">
            <v>P3ARFLD20.00CA1</v>
          </cell>
          <cell r="AB364" t="str">
            <v>OnlineCore</v>
          </cell>
        </row>
        <row r="365">
          <cell r="B365" t="str">
            <v>QLRELSBZ_0357</v>
          </cell>
          <cell r="C365" t="str">
            <v>Chamber</v>
          </cell>
          <cell r="D365" t="str">
            <v>Temperature</v>
          </cell>
          <cell r="E365" t="str">
            <v>Espec</v>
          </cell>
          <cell r="F365" t="str">
            <v>Temperature system-Thermal Shock</v>
          </cell>
          <cell r="G365" t="str">
            <v>TSD-101W</v>
          </cell>
          <cell r="H365">
            <v>141000137</v>
          </cell>
          <cell r="I365" t="str">
            <v>TBD</v>
          </cell>
          <cell r="J365">
            <v>2018</v>
          </cell>
          <cell r="K365">
            <v>39803</v>
          </cell>
          <cell r="L365">
            <v>43409</v>
          </cell>
          <cell r="M365" t="str">
            <v>YES</v>
          </cell>
          <cell r="N365" t="str">
            <v>12 months</v>
          </cell>
          <cell r="O365">
            <v>44476</v>
          </cell>
          <cell r="P365" t="str">
            <v>SBZ0206</v>
          </cell>
          <cell r="Q365" t="str">
            <v>Sent for calibration</v>
          </cell>
          <cell r="R365" t="str">
            <v>X</v>
          </cell>
          <cell r="U365" t="str">
            <v>In use</v>
          </cell>
          <cell r="V365" t="str">
            <v>TBD</v>
          </cell>
          <cell r="X365" t="str">
            <v>TS_06_100_Espec</v>
          </cell>
          <cell r="Y365" t="str">
            <v>DMS to be implemented</v>
          </cell>
          <cell r="Z365" t="str">
            <v>Iulia Turi&amp;Cosmin Rodean</v>
          </cell>
          <cell r="AA365" t="str">
            <v>P3TSDLD30.02STD</v>
          </cell>
          <cell r="AB365" t="str">
            <v>OnlineCore</v>
          </cell>
        </row>
        <row r="366">
          <cell r="B366" t="str">
            <v>QLRELSBZ_0358</v>
          </cell>
          <cell r="C366" t="str">
            <v xml:space="preserve">Instrument of measurement </v>
          </cell>
          <cell r="D366" t="str">
            <v>Electronic</v>
          </cell>
          <cell r="E366" t="str">
            <v>Keysight Technologies</v>
          </cell>
          <cell r="F366" t="str">
            <v>Digital Multimeter</v>
          </cell>
          <cell r="G366" t="str">
            <v>34465A</v>
          </cell>
          <cell r="H366" t="str">
            <v>MY57505756</v>
          </cell>
          <cell r="I366">
            <v>65007579</v>
          </cell>
          <cell r="J366">
            <v>2018</v>
          </cell>
          <cell r="K366">
            <v>39803</v>
          </cell>
          <cell r="L366">
            <v>43414</v>
          </cell>
          <cell r="M366" t="str">
            <v>YES</v>
          </cell>
          <cell r="N366" t="str">
            <v>12 months</v>
          </cell>
          <cell r="O366">
            <v>44601</v>
          </cell>
          <cell r="P366" t="str">
            <v>SBZ0207</v>
          </cell>
          <cell r="Q366" t="str">
            <v>Sent for calibration</v>
          </cell>
          <cell r="R366" t="str">
            <v>X</v>
          </cell>
          <cell r="U366" t="str">
            <v>In use</v>
          </cell>
          <cell r="V366" t="str">
            <v>Metromat</v>
          </cell>
          <cell r="W366" t="str">
            <v>..\02_Equipment_manuals\03_Others\U1273-90017.pdf</v>
          </cell>
          <cell r="Z366" t="str">
            <v>Ianc Radu</v>
          </cell>
          <cell r="AD366" t="str">
            <v>standard calibration + DC 9, 12, 14, 16V + 100mA</v>
          </cell>
        </row>
        <row r="367">
          <cell r="B367" t="str">
            <v>QLRELSBZ_0359</v>
          </cell>
          <cell r="C367" t="str">
            <v xml:space="preserve">Instrument of measurement </v>
          </cell>
          <cell r="D367" t="str">
            <v>Electronic</v>
          </cell>
          <cell r="E367" t="str">
            <v>Tenma</v>
          </cell>
          <cell r="F367" t="str">
            <v>Digital Multimeter</v>
          </cell>
          <cell r="G367" t="str">
            <v>72-10420A</v>
          </cell>
          <cell r="H367" t="str">
            <v>H170767575</v>
          </cell>
          <cell r="I367" t="str">
            <v>N/A</v>
          </cell>
          <cell r="J367">
            <v>2018</v>
          </cell>
          <cell r="K367">
            <v>39803</v>
          </cell>
          <cell r="L367">
            <v>43405</v>
          </cell>
          <cell r="M367" t="str">
            <v>YES</v>
          </cell>
          <cell r="N367" t="str">
            <v>12 months</v>
          </cell>
          <cell r="O367">
            <v>44980</v>
          </cell>
          <cell r="P367" t="str">
            <v>SBZ0208</v>
          </cell>
          <cell r="Q367" t="str">
            <v>Calibrated</v>
          </cell>
          <cell r="U367" t="str">
            <v>Not in use</v>
          </cell>
          <cell r="V367" t="str">
            <v>Metromat</v>
          </cell>
          <cell r="X367" t="str">
            <v>Forms updated: 2022</v>
          </cell>
          <cell r="Y367" t="str">
            <v>send for calibration Q1</v>
          </cell>
          <cell r="Z367" t="str">
            <v>Ianc Radu</v>
          </cell>
          <cell r="AD367" t="str">
            <v>standard calibration + DC 9, 12, 14, 16V + 100mA</v>
          </cell>
        </row>
        <row r="368">
          <cell r="B368" t="str">
            <v>QLRELSBZ_0360</v>
          </cell>
          <cell r="C368" t="str">
            <v xml:space="preserve">Instrument of measurement </v>
          </cell>
          <cell r="D368" t="str">
            <v>Electronic</v>
          </cell>
          <cell r="E368" t="str">
            <v>Tenma</v>
          </cell>
          <cell r="F368" t="str">
            <v>Digital Multimeter</v>
          </cell>
          <cell r="G368" t="str">
            <v>72-10420A</v>
          </cell>
          <cell r="H368" t="str">
            <v>H170767499</v>
          </cell>
          <cell r="I368" t="str">
            <v>N/A</v>
          </cell>
          <cell r="J368">
            <v>2018</v>
          </cell>
          <cell r="K368">
            <v>39803</v>
          </cell>
          <cell r="L368">
            <v>43405</v>
          </cell>
          <cell r="M368" t="str">
            <v>YES</v>
          </cell>
          <cell r="N368" t="str">
            <v>12 months</v>
          </cell>
          <cell r="O368">
            <v>44980</v>
          </cell>
          <cell r="P368" t="str">
            <v>SBZ0209</v>
          </cell>
          <cell r="Q368" t="str">
            <v>Calibrated</v>
          </cell>
          <cell r="U368" t="str">
            <v>Not in use</v>
          </cell>
          <cell r="V368" t="str">
            <v>Metromat</v>
          </cell>
          <cell r="X368" t="str">
            <v>Forms updated: 2022</v>
          </cell>
          <cell r="Y368" t="str">
            <v>send for calibration Q1</v>
          </cell>
          <cell r="Z368" t="str">
            <v>Ianc Radu</v>
          </cell>
          <cell r="AD368" t="str">
            <v>standard calibration + DC 9, 12, 14, 16V + 100mA</v>
          </cell>
        </row>
        <row r="369">
          <cell r="B369" t="str">
            <v>QLRELSBZ_0361</v>
          </cell>
          <cell r="C369" t="str">
            <v>Instrument of control</v>
          </cell>
          <cell r="D369" t="str">
            <v>Electrical and electronics</v>
          </cell>
          <cell r="E369" t="str">
            <v>Tenma</v>
          </cell>
          <cell r="F369" t="str">
            <v>Power supply</v>
          </cell>
          <cell r="G369" t="str">
            <v>72-2710</v>
          </cell>
          <cell r="H369">
            <v>8250167611</v>
          </cell>
          <cell r="I369" t="str">
            <v>TBD</v>
          </cell>
          <cell r="J369">
            <v>2018</v>
          </cell>
          <cell r="K369">
            <v>39803</v>
          </cell>
          <cell r="L369">
            <v>43428</v>
          </cell>
          <cell r="M369" t="str">
            <v>NO</v>
          </cell>
          <cell r="N369" t="str">
            <v>N/A</v>
          </cell>
          <cell r="O369" t="str">
            <v>N/A</v>
          </cell>
          <cell r="P369" t="str">
            <v>N/A</v>
          </cell>
          <cell r="Q369" t="str">
            <v>N/A</v>
          </cell>
          <cell r="S369" t="str">
            <v>X</v>
          </cell>
          <cell r="U369" t="str">
            <v>In use</v>
          </cell>
          <cell r="V369" t="str">
            <v>N/A</v>
          </cell>
          <cell r="X369" t="str">
            <v>to be checked with calibrated mm</v>
          </cell>
          <cell r="Z369" t="str">
            <v>Nicolae Socolescu</v>
          </cell>
        </row>
        <row r="370">
          <cell r="B370" t="str">
            <v>QLRELSBZ_0362</v>
          </cell>
          <cell r="C370" t="str">
            <v>Tools</v>
          </cell>
          <cell r="D370" t="str">
            <v>Electrical and electronics</v>
          </cell>
          <cell r="E370" t="str">
            <v>Weller</v>
          </cell>
          <cell r="F370" t="str">
            <v>Digital soldering iron power unit</v>
          </cell>
          <cell r="G370" t="str">
            <v>WX1</v>
          </cell>
          <cell r="H370" t="str">
            <v>112 51/16 1103</v>
          </cell>
          <cell r="I370">
            <v>64045679</v>
          </cell>
          <cell r="J370">
            <v>2018</v>
          </cell>
          <cell r="K370">
            <v>39803</v>
          </cell>
          <cell r="L370">
            <v>43428</v>
          </cell>
          <cell r="M370" t="str">
            <v>NO</v>
          </cell>
          <cell r="N370" t="str">
            <v>N/A</v>
          </cell>
          <cell r="O370" t="str">
            <v>N/A</v>
          </cell>
          <cell r="P370" t="str">
            <v>N/A</v>
          </cell>
          <cell r="Q370" t="str">
            <v>N/A</v>
          </cell>
          <cell r="S370" t="str">
            <v>X</v>
          </cell>
          <cell r="U370" t="str">
            <v>In use</v>
          </cell>
          <cell r="V370" t="str">
            <v>N/A</v>
          </cell>
          <cell r="Z370" t="str">
            <v>N/A</v>
          </cell>
        </row>
        <row r="371">
          <cell r="B371" t="str">
            <v>QLRELSBZ_0363</v>
          </cell>
          <cell r="C371" t="str">
            <v>Tools</v>
          </cell>
          <cell r="D371" t="str">
            <v>Electrical and electronics</v>
          </cell>
          <cell r="E371" t="str">
            <v>Weller</v>
          </cell>
          <cell r="F371" t="str">
            <v>Soldering station feeder unit</v>
          </cell>
          <cell r="G371" t="str">
            <v>WXSF 120</v>
          </cell>
          <cell r="H371" t="str">
            <v>153 17/16 0373</v>
          </cell>
          <cell r="I371" t="str">
            <v>N/A</v>
          </cell>
          <cell r="J371">
            <v>2018</v>
          </cell>
          <cell r="K371">
            <v>39803</v>
          </cell>
          <cell r="L371">
            <v>43428</v>
          </cell>
          <cell r="M371" t="str">
            <v>NO</v>
          </cell>
          <cell r="N371" t="str">
            <v>N/A</v>
          </cell>
          <cell r="O371" t="str">
            <v>N/A</v>
          </cell>
          <cell r="P371" t="str">
            <v>N/A</v>
          </cell>
          <cell r="Q371" t="str">
            <v>N/A</v>
          </cell>
          <cell r="S371" t="str">
            <v>X</v>
          </cell>
          <cell r="U371" t="str">
            <v>In use</v>
          </cell>
          <cell r="V371" t="str">
            <v>N/A</v>
          </cell>
          <cell r="Z371" t="str">
            <v>N/A</v>
          </cell>
        </row>
        <row r="372">
          <cell r="B372" t="str">
            <v>QLRELSBZ_0364</v>
          </cell>
          <cell r="C372" t="str">
            <v>Tools</v>
          </cell>
          <cell r="D372" t="str">
            <v>Electrical and electronics</v>
          </cell>
          <cell r="E372" t="str">
            <v>Weller</v>
          </cell>
          <cell r="F372" t="str">
            <v>Soldering / Desoldering</v>
          </cell>
          <cell r="G372" t="str">
            <v>WR2</v>
          </cell>
          <cell r="H372" t="str">
            <v>110 24/18 0531</v>
          </cell>
          <cell r="I372">
            <v>65007556</v>
          </cell>
          <cell r="J372">
            <v>2018</v>
          </cell>
          <cell r="K372">
            <v>39803</v>
          </cell>
          <cell r="L372">
            <v>43428</v>
          </cell>
          <cell r="M372" t="str">
            <v>NO</v>
          </cell>
          <cell r="N372" t="str">
            <v>N/A</v>
          </cell>
          <cell r="O372" t="str">
            <v>N/A</v>
          </cell>
          <cell r="P372" t="str">
            <v>N/A</v>
          </cell>
          <cell r="Q372" t="str">
            <v>N/A</v>
          </cell>
          <cell r="S372" t="str">
            <v>X</v>
          </cell>
          <cell r="U372" t="str">
            <v>In use</v>
          </cell>
          <cell r="V372" t="str">
            <v>N/A</v>
          </cell>
          <cell r="Z372" t="str">
            <v>N/A</v>
          </cell>
        </row>
        <row r="373">
          <cell r="B373" t="str">
            <v>QLRELSBZ_0365</v>
          </cell>
          <cell r="C373" t="str">
            <v>Chamber</v>
          </cell>
          <cell r="D373" t="str">
            <v xml:space="preserve">Climatic </v>
          </cell>
          <cell r="E373" t="str">
            <v>Espec</v>
          </cell>
          <cell r="F373" t="str">
            <v>Temperature and humidity system</v>
          </cell>
          <cell r="G373" t="str">
            <v>ARS-0390-AE</v>
          </cell>
          <cell r="H373">
            <v>4120010100</v>
          </cell>
          <cell r="I373" t="str">
            <v>TBD</v>
          </cell>
          <cell r="J373">
            <v>2018</v>
          </cell>
          <cell r="K373">
            <v>39803</v>
          </cell>
          <cell r="L373">
            <v>43449</v>
          </cell>
          <cell r="M373" t="str">
            <v>YES</v>
          </cell>
          <cell r="N373" t="str">
            <v>12 months</v>
          </cell>
          <cell r="O373">
            <v>44957</v>
          </cell>
          <cell r="P373" t="str">
            <v>SBZ0210</v>
          </cell>
          <cell r="Q373" t="str">
            <v>Calibrated</v>
          </cell>
          <cell r="R373" t="str">
            <v>X</v>
          </cell>
          <cell r="U373" t="str">
            <v>In use</v>
          </cell>
          <cell r="V373" t="str">
            <v>TBD</v>
          </cell>
          <cell r="X373" t="str">
            <v xml:space="preserve">Climatic_17 _390_Espec </v>
          </cell>
          <cell r="Y373" t="str">
            <v>DMS to be implemented</v>
          </cell>
          <cell r="Z373" t="str">
            <v>Iulia Turi&amp;Cosmin Rodean</v>
          </cell>
          <cell r="AA373" t="str">
            <v>P3ARCLD30.08CJ1</v>
          </cell>
          <cell r="AB373" t="str">
            <v>OnlineCore</v>
          </cell>
        </row>
        <row r="374">
          <cell r="B374" t="str">
            <v>QLRELSBZ_0366</v>
          </cell>
          <cell r="C374" t="str">
            <v>Chamber</v>
          </cell>
          <cell r="D374" t="str">
            <v xml:space="preserve">Climatic </v>
          </cell>
          <cell r="E374" t="str">
            <v>Espec</v>
          </cell>
          <cell r="F374" t="str">
            <v>Temperature and humidity system</v>
          </cell>
          <cell r="G374" t="str">
            <v>ARS-0390-AE</v>
          </cell>
          <cell r="H374">
            <v>4120010101</v>
          </cell>
          <cell r="I374" t="str">
            <v>TBD</v>
          </cell>
          <cell r="J374">
            <v>2018</v>
          </cell>
          <cell r="K374">
            <v>39803</v>
          </cell>
          <cell r="L374">
            <v>43449</v>
          </cell>
          <cell r="M374" t="str">
            <v>YES</v>
          </cell>
          <cell r="N374" t="str">
            <v>12 months</v>
          </cell>
          <cell r="O374">
            <v>44957</v>
          </cell>
          <cell r="P374" t="str">
            <v>SBZ0211</v>
          </cell>
          <cell r="Q374" t="str">
            <v>Calibrated</v>
          </cell>
          <cell r="R374" t="str">
            <v>X</v>
          </cell>
          <cell r="U374" t="str">
            <v>In use</v>
          </cell>
          <cell r="V374" t="str">
            <v>TBD</v>
          </cell>
          <cell r="X374" t="str">
            <v xml:space="preserve">Climatic_18 _390_Espec </v>
          </cell>
          <cell r="Y374" t="str">
            <v>DMS to be implemented</v>
          </cell>
          <cell r="Z374" t="str">
            <v>Iulia Turi&amp;Cosmin Rodean</v>
          </cell>
          <cell r="AA374" t="str">
            <v>P3ARCLD30.08CJ1</v>
          </cell>
          <cell r="AB374" t="str">
            <v>OnlineCore</v>
          </cell>
        </row>
        <row r="375">
          <cell r="B375" t="str">
            <v>QLRELSBZ_0367</v>
          </cell>
          <cell r="C375" t="str">
            <v>Chamber</v>
          </cell>
          <cell r="D375" t="str">
            <v xml:space="preserve">Climatic </v>
          </cell>
          <cell r="E375" t="str">
            <v>Espec</v>
          </cell>
          <cell r="F375" t="str">
            <v>Temperature and humidity system</v>
          </cell>
          <cell r="G375" t="str">
            <v>ARSF-0800-10</v>
          </cell>
          <cell r="H375">
            <v>4130000141</v>
          </cell>
          <cell r="I375" t="str">
            <v>TBD</v>
          </cell>
          <cell r="J375">
            <v>2018</v>
          </cell>
          <cell r="K375">
            <v>39803</v>
          </cell>
          <cell r="L375">
            <v>43449</v>
          </cell>
          <cell r="M375" t="str">
            <v>YES</v>
          </cell>
          <cell r="N375" t="str">
            <v>12 months</v>
          </cell>
          <cell r="O375">
            <v>44957</v>
          </cell>
          <cell r="P375" t="str">
            <v>SBZ0212</v>
          </cell>
          <cell r="Q375" t="str">
            <v>Calibrated</v>
          </cell>
          <cell r="R375" t="str">
            <v>X</v>
          </cell>
          <cell r="U375" t="str">
            <v>In use</v>
          </cell>
          <cell r="V375" t="str">
            <v>TBD</v>
          </cell>
          <cell r="X375" t="str">
            <v xml:space="preserve">Climatic_20 _800_Espec </v>
          </cell>
          <cell r="Y375" t="str">
            <v>DMS to be implemented</v>
          </cell>
          <cell r="Z375" t="str">
            <v>Iulia Turi&amp;Cosmin Rodean</v>
          </cell>
          <cell r="AA375" t="str">
            <v>P3ARFLD20.02CB2</v>
          </cell>
          <cell r="AB375" t="str">
            <v>OnlineCore</v>
          </cell>
        </row>
        <row r="376">
          <cell r="B376" t="str">
            <v>QLRELSBZ_0368</v>
          </cell>
          <cell r="C376" t="str">
            <v>Chamber</v>
          </cell>
          <cell r="D376" t="str">
            <v xml:space="preserve">Climatic </v>
          </cell>
          <cell r="E376" t="str">
            <v>Espec</v>
          </cell>
          <cell r="F376" t="str">
            <v>Temperature and humidity system</v>
          </cell>
          <cell r="G376" t="str">
            <v>ARS-0680-AE</v>
          </cell>
          <cell r="H376">
            <v>4100010548</v>
          </cell>
          <cell r="I376" t="str">
            <v>TBD</v>
          </cell>
          <cell r="J376">
            <v>2018</v>
          </cell>
          <cell r="K376">
            <v>39803</v>
          </cell>
          <cell r="L376">
            <v>43449</v>
          </cell>
          <cell r="M376" t="str">
            <v>YES</v>
          </cell>
          <cell r="N376" t="str">
            <v>12 months</v>
          </cell>
          <cell r="O376">
            <v>44994</v>
          </cell>
          <cell r="P376" t="str">
            <v>SBZ0213</v>
          </cell>
          <cell r="Q376" t="str">
            <v>Calibrated</v>
          </cell>
          <cell r="R376" t="str">
            <v>X</v>
          </cell>
          <cell r="U376" t="str">
            <v>In use</v>
          </cell>
          <cell r="V376" t="str">
            <v>TBD</v>
          </cell>
          <cell r="X376" t="str">
            <v xml:space="preserve">Climatic_21 _680_Espec </v>
          </cell>
          <cell r="Y376" t="str">
            <v>DMS to be implemented</v>
          </cell>
          <cell r="Z376" t="str">
            <v>Iulia Turi&amp;Cosmin Rodean</v>
          </cell>
          <cell r="AA376" t="str">
            <v>P3ARCLD30.08CJ2</v>
          </cell>
          <cell r="AB376" t="str">
            <v>OnlineCore</v>
          </cell>
        </row>
        <row r="377">
          <cell r="B377" t="str">
            <v>QLRELSBZ_0369</v>
          </cell>
          <cell r="C377" t="str">
            <v>Chamber</v>
          </cell>
          <cell r="D377" t="str">
            <v xml:space="preserve">Climatic </v>
          </cell>
          <cell r="E377" t="str">
            <v>Espec</v>
          </cell>
          <cell r="F377" t="str">
            <v>Temperature and humidity system</v>
          </cell>
          <cell r="G377" t="str">
            <v>ARS-0390-AE BMW dew</v>
          </cell>
          <cell r="H377">
            <v>4120010104</v>
          </cell>
          <cell r="I377" t="str">
            <v>TBD</v>
          </cell>
          <cell r="J377">
            <v>2018</v>
          </cell>
          <cell r="K377">
            <v>39803</v>
          </cell>
          <cell r="L377">
            <v>43449</v>
          </cell>
          <cell r="M377" t="str">
            <v>YES</v>
          </cell>
          <cell r="N377" t="str">
            <v>12 months</v>
          </cell>
          <cell r="O377">
            <v>44943</v>
          </cell>
          <cell r="P377" t="str">
            <v>SBZ0214</v>
          </cell>
          <cell r="Q377" t="str">
            <v>Calibrated</v>
          </cell>
          <cell r="R377" t="str">
            <v>X</v>
          </cell>
          <cell r="U377" t="str">
            <v>In use</v>
          </cell>
          <cell r="V377" t="str">
            <v>TBD</v>
          </cell>
          <cell r="X377" t="str">
            <v xml:space="preserve">Climatic_22 _390_Espec </v>
          </cell>
          <cell r="Y377" t="str">
            <v>DMS to be implemented</v>
          </cell>
          <cell r="Z377" t="str">
            <v>Iulia Turi&amp;Cosmin Rodean</v>
          </cell>
          <cell r="AA377" t="str">
            <v>P3ARCLD30.09CF0</v>
          </cell>
          <cell r="AB377" t="str">
            <v>OnlineCore</v>
          </cell>
        </row>
        <row r="378">
          <cell r="B378" t="str">
            <v>QLRELSBZ_0370</v>
          </cell>
          <cell r="C378" t="str">
            <v>Chamber</v>
          </cell>
          <cell r="D378" t="str">
            <v xml:space="preserve">Climatic </v>
          </cell>
          <cell r="E378" t="str">
            <v>Espec</v>
          </cell>
          <cell r="F378" t="str">
            <v>Temperature and humidity system</v>
          </cell>
          <cell r="G378" t="str">
            <v>ARS-0390-AE BMW dew</v>
          </cell>
          <cell r="H378">
            <v>4120010102</v>
          </cell>
          <cell r="I378" t="str">
            <v>TBD</v>
          </cell>
          <cell r="J378">
            <v>2018</v>
          </cell>
          <cell r="K378">
            <v>39803</v>
          </cell>
          <cell r="L378">
            <v>43449</v>
          </cell>
          <cell r="M378" t="str">
            <v>YES</v>
          </cell>
          <cell r="N378" t="str">
            <v>12 months</v>
          </cell>
          <cell r="O378">
            <v>44943</v>
          </cell>
          <cell r="P378" t="str">
            <v>SBZ0215</v>
          </cell>
          <cell r="Q378" t="str">
            <v>Calibrated</v>
          </cell>
          <cell r="R378" t="str">
            <v>X</v>
          </cell>
          <cell r="U378" t="str">
            <v>In use</v>
          </cell>
          <cell r="V378" t="str">
            <v>TBD</v>
          </cell>
          <cell r="X378" t="str">
            <v xml:space="preserve">Climatic_23 _390_Espec </v>
          </cell>
          <cell r="Y378" t="str">
            <v>DMS to be implemented</v>
          </cell>
          <cell r="Z378" t="str">
            <v>Iulia Turi&amp;Cosmin Rodean</v>
          </cell>
          <cell r="AA378" t="str">
            <v>P3ARCLD30. 09CF0</v>
          </cell>
          <cell r="AB378" t="str">
            <v>OnlineCore</v>
          </cell>
        </row>
        <row r="379">
          <cell r="B379" t="str">
            <v>QLRELSBZ_0371</v>
          </cell>
          <cell r="C379" t="str">
            <v>Chamber</v>
          </cell>
          <cell r="D379" t="str">
            <v xml:space="preserve">Climatic </v>
          </cell>
          <cell r="E379" t="str">
            <v>Espec</v>
          </cell>
          <cell r="F379" t="str">
            <v>Temperature and humidity system</v>
          </cell>
          <cell r="G379" t="str">
            <v>ARS-0680-AE</v>
          </cell>
          <cell r="H379">
            <v>4100010551</v>
          </cell>
          <cell r="I379" t="str">
            <v>TBD</v>
          </cell>
          <cell r="J379">
            <v>2018</v>
          </cell>
          <cell r="K379">
            <v>39803</v>
          </cell>
          <cell r="L379">
            <v>43449</v>
          </cell>
          <cell r="M379" t="str">
            <v>YES</v>
          </cell>
          <cell r="N379" t="str">
            <v>12 months</v>
          </cell>
          <cell r="O379">
            <v>44986</v>
          </cell>
          <cell r="P379" t="str">
            <v>SBZ0216</v>
          </cell>
          <cell r="Q379" t="str">
            <v>Calibrated</v>
          </cell>
          <cell r="R379" t="str">
            <v>X</v>
          </cell>
          <cell r="U379" t="str">
            <v>In use</v>
          </cell>
          <cell r="V379" t="str">
            <v>TBD</v>
          </cell>
          <cell r="X379" t="str">
            <v xml:space="preserve">Climatic_24 _680_Espec </v>
          </cell>
          <cell r="Y379" t="str">
            <v>DMS to be implemented</v>
          </cell>
          <cell r="Z379" t="str">
            <v>Iulia Turi&amp;Cosmin Rodean</v>
          </cell>
          <cell r="AA379" t="str">
            <v>P3ARCLD30.08CJ2</v>
          </cell>
          <cell r="AB379" t="str">
            <v>OnlineCore</v>
          </cell>
        </row>
        <row r="380">
          <cell r="B380" t="str">
            <v>QLRELSBZ_0372</v>
          </cell>
          <cell r="C380" t="str">
            <v>Chamber</v>
          </cell>
          <cell r="D380" t="str">
            <v xml:space="preserve">Climatic </v>
          </cell>
          <cell r="E380" t="str">
            <v>Espec</v>
          </cell>
          <cell r="F380" t="str">
            <v>Temperature and humidity system</v>
          </cell>
          <cell r="G380" t="str">
            <v>ARS-0680-AE</v>
          </cell>
          <cell r="H380">
            <v>4100010547</v>
          </cell>
          <cell r="I380" t="str">
            <v>TBD</v>
          </cell>
          <cell r="J380">
            <v>2018</v>
          </cell>
          <cell r="K380">
            <v>39803</v>
          </cell>
          <cell r="L380">
            <v>43449</v>
          </cell>
          <cell r="M380" t="str">
            <v>YES</v>
          </cell>
          <cell r="N380" t="str">
            <v>12 months</v>
          </cell>
          <cell r="O380">
            <v>44769</v>
          </cell>
          <cell r="P380" t="str">
            <v>SBZ0217</v>
          </cell>
          <cell r="Q380" t="str">
            <v>Wait for calibration</v>
          </cell>
          <cell r="R380" t="str">
            <v>X</v>
          </cell>
          <cell r="U380" t="str">
            <v>In use</v>
          </cell>
          <cell r="V380" t="str">
            <v>TBD</v>
          </cell>
          <cell r="X380" t="str">
            <v xml:space="preserve">Climatic_25 _680_Espec </v>
          </cell>
          <cell r="Y380" t="str">
            <v>DMS to be implemented</v>
          </cell>
          <cell r="Z380" t="str">
            <v>Iulia Turi&amp;Cosmin Rodean</v>
          </cell>
          <cell r="AA380" t="str">
            <v>P3ARCLD30.08CJ2</v>
          </cell>
          <cell r="AB380" t="str">
            <v>OnlineCore</v>
          </cell>
        </row>
        <row r="381">
          <cell r="B381" t="str">
            <v>QLRELSBZ_0373</v>
          </cell>
          <cell r="C381" t="str">
            <v>Chamber</v>
          </cell>
          <cell r="D381" t="str">
            <v xml:space="preserve">Climatic </v>
          </cell>
          <cell r="E381" t="str">
            <v>Espec</v>
          </cell>
          <cell r="F381" t="str">
            <v>Temperature and humidity system</v>
          </cell>
          <cell r="G381" t="str">
            <v>ARS-0680-AE</v>
          </cell>
          <cell r="H381" t="str">
            <v> 4120510361</v>
          </cell>
          <cell r="I381" t="str">
            <v>TBD</v>
          </cell>
          <cell r="J381">
            <v>2018</v>
          </cell>
          <cell r="K381">
            <v>39803</v>
          </cell>
          <cell r="L381">
            <v>43449</v>
          </cell>
          <cell r="M381" t="str">
            <v>YES</v>
          </cell>
          <cell r="N381" t="str">
            <v>12 months</v>
          </cell>
          <cell r="O381">
            <v>44957</v>
          </cell>
          <cell r="P381" t="str">
            <v>SBZ0218</v>
          </cell>
          <cell r="Q381" t="str">
            <v>Calibrated</v>
          </cell>
          <cell r="R381" t="str">
            <v>X</v>
          </cell>
          <cell r="U381" t="str">
            <v>In use</v>
          </cell>
          <cell r="V381" t="str">
            <v>TBD</v>
          </cell>
          <cell r="X381" t="str">
            <v xml:space="preserve">Climatic_26 _680_Espec </v>
          </cell>
          <cell r="Y381" t="str">
            <v>DMS to be implemented</v>
          </cell>
          <cell r="Z381" t="str">
            <v>Iulia Turi&amp;Cosmin Rodean</v>
          </cell>
          <cell r="AA381" t="str">
            <v>P3ARCLD30. 06CA1</v>
          </cell>
          <cell r="AB381" t="str">
            <v>OnlineCore</v>
          </cell>
        </row>
        <row r="382">
          <cell r="B382" t="str">
            <v>QLRELSBZ_0374</v>
          </cell>
          <cell r="C382" t="str">
            <v>Chamber</v>
          </cell>
          <cell r="D382" t="str">
            <v xml:space="preserve">Climatic </v>
          </cell>
          <cell r="E382" t="str">
            <v>Espec</v>
          </cell>
          <cell r="F382" t="str">
            <v>Temperature and humidity system</v>
          </cell>
          <cell r="G382" t="str">
            <v>ARS-0390-AE</v>
          </cell>
          <cell r="H382" t="str">
            <v> 4120510360</v>
          </cell>
          <cell r="I382" t="str">
            <v>TBD</v>
          </cell>
          <cell r="J382">
            <v>2018</v>
          </cell>
          <cell r="K382">
            <v>39803</v>
          </cell>
          <cell r="L382">
            <v>43449</v>
          </cell>
          <cell r="M382" t="str">
            <v>YES</v>
          </cell>
          <cell r="N382" t="str">
            <v>12 months</v>
          </cell>
          <cell r="O382">
            <v>44966</v>
          </cell>
          <cell r="P382" t="str">
            <v>SBZ0219</v>
          </cell>
          <cell r="Q382" t="str">
            <v>Calibrated</v>
          </cell>
          <cell r="R382" t="str">
            <v>X</v>
          </cell>
          <cell r="U382" t="str">
            <v>In use</v>
          </cell>
          <cell r="V382" t="str">
            <v>TBD</v>
          </cell>
          <cell r="X382" t="str">
            <v xml:space="preserve">Climatic_27 _390_Espec </v>
          </cell>
          <cell r="Y382" t="str">
            <v>DMS to be implemented</v>
          </cell>
          <cell r="Z382" t="str">
            <v>Iulia Turi&amp;Cosmin Rodean</v>
          </cell>
          <cell r="AA382" t="str">
            <v>P3ARCLD30. 06CA1</v>
          </cell>
          <cell r="AB382" t="str">
            <v>OnlineCore</v>
          </cell>
        </row>
        <row r="383">
          <cell r="B383" t="str">
            <v>QLRELSBZ_0375</v>
          </cell>
          <cell r="C383" t="str">
            <v>Chamber</v>
          </cell>
          <cell r="D383" t="str">
            <v>Temperature</v>
          </cell>
          <cell r="E383" t="str">
            <v>Espec</v>
          </cell>
          <cell r="F383" t="str">
            <v>Temperature system-Thermal Shock</v>
          </cell>
          <cell r="G383" t="str">
            <v>TSD-101-W</v>
          </cell>
          <cell r="H383">
            <v>141000181</v>
          </cell>
          <cell r="I383" t="str">
            <v>TBD</v>
          </cell>
          <cell r="J383">
            <v>2018</v>
          </cell>
          <cell r="K383">
            <v>39803</v>
          </cell>
          <cell r="L383">
            <v>43449</v>
          </cell>
          <cell r="M383" t="str">
            <v>YES</v>
          </cell>
          <cell r="N383" t="str">
            <v>12 months</v>
          </cell>
          <cell r="O383">
            <v>44943</v>
          </cell>
          <cell r="P383" t="str">
            <v>SBZ0220</v>
          </cell>
          <cell r="Q383" t="str">
            <v>Calibrated</v>
          </cell>
          <cell r="R383" t="str">
            <v>X</v>
          </cell>
          <cell r="U383" t="str">
            <v>In use</v>
          </cell>
          <cell r="V383" t="str">
            <v>TBD</v>
          </cell>
          <cell r="X383" t="str">
            <v>TS_07__Espec</v>
          </cell>
          <cell r="Y383" t="str">
            <v>DMS to be implemented</v>
          </cell>
          <cell r="Z383" t="str">
            <v>Iulia Turi&amp;Cosmin Rodean</v>
          </cell>
          <cell r="AA383" t="str">
            <v>P3TSDLD30.02STD</v>
          </cell>
          <cell r="AB383" t="str">
            <v>OnlineCore</v>
          </cell>
        </row>
        <row r="384">
          <cell r="B384" t="str">
            <v>QLRELSBZ_0376</v>
          </cell>
          <cell r="C384" t="str">
            <v>Chamber</v>
          </cell>
          <cell r="D384" t="str">
            <v>Temperature</v>
          </cell>
          <cell r="E384" t="str">
            <v>Espec</v>
          </cell>
          <cell r="F384" t="str">
            <v>Temperature system-Thermal Shock</v>
          </cell>
          <cell r="G384" t="str">
            <v>TSD-101-W</v>
          </cell>
          <cell r="H384">
            <v>141000183</v>
          </cell>
          <cell r="I384" t="str">
            <v>TBD</v>
          </cell>
          <cell r="J384">
            <v>2018</v>
          </cell>
          <cell r="K384">
            <v>39803</v>
          </cell>
          <cell r="L384">
            <v>43449</v>
          </cell>
          <cell r="M384" t="str">
            <v>YES</v>
          </cell>
          <cell r="N384" t="str">
            <v>12 months</v>
          </cell>
          <cell r="O384">
            <v>44943</v>
          </cell>
          <cell r="P384" t="str">
            <v>SBZ0221</v>
          </cell>
          <cell r="Q384" t="str">
            <v>Calibrated</v>
          </cell>
          <cell r="R384" t="str">
            <v>X</v>
          </cell>
          <cell r="U384" t="str">
            <v>In use</v>
          </cell>
          <cell r="V384" t="str">
            <v>TBD</v>
          </cell>
          <cell r="X384" t="str">
            <v>TS_08__Espec</v>
          </cell>
          <cell r="Y384" t="str">
            <v>DMS to be implemented</v>
          </cell>
          <cell r="Z384" t="str">
            <v>Iulia Turi&amp;Cosmin Rodean</v>
          </cell>
          <cell r="AA384" t="str">
            <v>P3TSDLD30.02STD</v>
          </cell>
          <cell r="AB384" t="str">
            <v>OnlineCore</v>
          </cell>
        </row>
        <row r="385">
          <cell r="B385" t="str">
            <v>QLRELSBZ_0377</v>
          </cell>
          <cell r="C385" t="str">
            <v>Chamber</v>
          </cell>
          <cell r="D385" t="str">
            <v>Temperature</v>
          </cell>
          <cell r="E385" t="str">
            <v>Espec</v>
          </cell>
          <cell r="F385" t="str">
            <v>Temperature system-Thermal Shock</v>
          </cell>
          <cell r="G385" t="str">
            <v>TSD-101-W</v>
          </cell>
          <cell r="H385">
            <v>141000179</v>
          </cell>
          <cell r="I385" t="str">
            <v>TBD</v>
          </cell>
          <cell r="J385">
            <v>2018</v>
          </cell>
          <cell r="K385">
            <v>39803</v>
          </cell>
          <cell r="L385">
            <v>43449</v>
          </cell>
          <cell r="M385" t="str">
            <v>YES</v>
          </cell>
          <cell r="N385" t="str">
            <v>12 months</v>
          </cell>
          <cell r="O385">
            <v>44994</v>
          </cell>
          <cell r="P385" t="str">
            <v>SBZ0222</v>
          </cell>
          <cell r="Q385" t="str">
            <v>Calibrated</v>
          </cell>
          <cell r="R385" t="str">
            <v>X</v>
          </cell>
          <cell r="U385" t="str">
            <v>In use</v>
          </cell>
          <cell r="V385" t="str">
            <v>TBD</v>
          </cell>
          <cell r="X385" t="str">
            <v>TS_09__Espec</v>
          </cell>
          <cell r="Y385" t="str">
            <v>DMS to be implemented</v>
          </cell>
          <cell r="Z385" t="str">
            <v>Iulia Turi&amp;Cosmin Rodean</v>
          </cell>
          <cell r="AA385" t="str">
            <v>P3TSDLD30.02STD</v>
          </cell>
          <cell r="AB385" t="str">
            <v>OnlineCore</v>
          </cell>
        </row>
        <row r="386">
          <cell r="B386" t="str">
            <v>QLRELSBZ_0378</v>
          </cell>
          <cell r="C386" t="str">
            <v>Chamber</v>
          </cell>
          <cell r="D386" t="str">
            <v>Temperature</v>
          </cell>
          <cell r="E386" t="str">
            <v>Espec</v>
          </cell>
          <cell r="F386" t="str">
            <v>Temperature system-Thermal Shock</v>
          </cell>
          <cell r="G386" t="str">
            <v>TSD-101-W</v>
          </cell>
          <cell r="H386" t="str">
            <v> 141000184</v>
          </cell>
          <cell r="I386" t="str">
            <v>TBD</v>
          </cell>
          <cell r="J386">
            <v>2018</v>
          </cell>
          <cell r="K386">
            <v>39803</v>
          </cell>
          <cell r="L386">
            <v>43449</v>
          </cell>
          <cell r="M386" t="str">
            <v>YES</v>
          </cell>
          <cell r="N386" t="str">
            <v>12 months</v>
          </cell>
          <cell r="O386">
            <v>44994</v>
          </cell>
          <cell r="P386" t="str">
            <v>SBZ0223</v>
          </cell>
          <cell r="Q386" t="str">
            <v>Calibrated</v>
          </cell>
          <cell r="R386" t="str">
            <v>X</v>
          </cell>
          <cell r="U386" t="str">
            <v>In use</v>
          </cell>
          <cell r="V386" t="str">
            <v>TBD</v>
          </cell>
          <cell r="X386" t="str">
            <v>TS_10__Espec</v>
          </cell>
          <cell r="Y386" t="str">
            <v>DMS to be implemented</v>
          </cell>
          <cell r="Z386" t="str">
            <v>Iulia Turi&amp;Cosmin Rodean</v>
          </cell>
          <cell r="AA386" t="str">
            <v>P3TSDLD30.02STD</v>
          </cell>
          <cell r="AB386" t="str">
            <v>OnlineCore</v>
          </cell>
        </row>
        <row r="387">
          <cell r="B387" t="str">
            <v>QLRELSBZ_0379</v>
          </cell>
          <cell r="C387" t="str">
            <v>Chamber</v>
          </cell>
          <cell r="D387" t="str">
            <v>Temperature</v>
          </cell>
          <cell r="E387" t="str">
            <v>Voetsch</v>
          </cell>
          <cell r="F387" t="str">
            <v>Temperature system-Thermal Shock</v>
          </cell>
          <cell r="G387" t="str">
            <v>T/120/V2</v>
          </cell>
          <cell r="H387">
            <v>58566247640010</v>
          </cell>
          <cell r="I387" t="str">
            <v>TBD</v>
          </cell>
          <cell r="J387">
            <v>2018</v>
          </cell>
          <cell r="K387">
            <v>39803</v>
          </cell>
          <cell r="L387">
            <v>43449</v>
          </cell>
          <cell r="M387" t="str">
            <v>YES</v>
          </cell>
          <cell r="N387" t="str">
            <v>12 months</v>
          </cell>
          <cell r="O387">
            <v>45014</v>
          </cell>
          <cell r="P387" t="str">
            <v>SBZ0224</v>
          </cell>
          <cell r="Q387" t="str">
            <v>Calibrated</v>
          </cell>
          <cell r="R387" t="str">
            <v>X</v>
          </cell>
          <cell r="U387" t="str">
            <v>In use</v>
          </cell>
          <cell r="V387" t="str">
            <v>Bumbas Electric</v>
          </cell>
          <cell r="X387" t="str">
            <v>TS_11_120_FY2019</v>
          </cell>
          <cell r="Y387" t="str">
            <v>DMS to be implemented</v>
          </cell>
          <cell r="Z387" t="str">
            <v>Iulia Turi&amp;Cosmin Rodean</v>
          </cell>
          <cell r="AA387" t="str">
            <v>Simpac1.1_V4</v>
          </cell>
          <cell r="AB387" t="str">
            <v>S!MPATI Version 2016</v>
          </cell>
        </row>
        <row r="388">
          <cell r="B388" t="str">
            <v>QLRELSBZ_0380</v>
          </cell>
          <cell r="C388" t="str">
            <v xml:space="preserve">Instrument of measurement </v>
          </cell>
          <cell r="D388" t="str">
            <v>Electronic</v>
          </cell>
          <cell r="E388" t="str">
            <v>PCE</v>
          </cell>
          <cell r="F388" t="str">
            <v>Digital Force Gauge</v>
          </cell>
          <cell r="G388" t="str">
            <v>PCE-FM 200</v>
          </cell>
          <cell r="H388" t="str">
            <v>H.384643</v>
          </cell>
          <cell r="I388" t="str">
            <v>TBD</v>
          </cell>
          <cell r="J388">
            <v>2018</v>
          </cell>
          <cell r="K388">
            <v>39803</v>
          </cell>
          <cell r="L388">
            <v>43449</v>
          </cell>
          <cell r="M388" t="str">
            <v>YES</v>
          </cell>
          <cell r="N388" t="str">
            <v>12 months</v>
          </cell>
          <cell r="O388">
            <v>44812</v>
          </cell>
          <cell r="P388" t="str">
            <v>SBZ0226</v>
          </cell>
          <cell r="Q388" t="str">
            <v>Calibrated</v>
          </cell>
          <cell r="R388" t="str">
            <v>X</v>
          </cell>
          <cell r="U388" t="str">
            <v>In use</v>
          </cell>
          <cell r="V388" t="str">
            <v>TBD</v>
          </cell>
          <cell r="Z388" t="str">
            <v>Radu Gurghean</v>
          </cell>
        </row>
        <row r="389">
          <cell r="B389" t="str">
            <v>QLRELSBZ_0381</v>
          </cell>
          <cell r="C389" t="str">
            <v xml:space="preserve">Instrument of measurement </v>
          </cell>
          <cell r="D389" t="str">
            <v>IP testing</v>
          </cell>
          <cell r="E389" t="str">
            <v>STAHL</v>
          </cell>
          <cell r="F389" t="str">
            <v>Joint finger probe</v>
          </cell>
          <cell r="G389" t="str">
            <v>MP-100.04A</v>
          </cell>
          <cell r="H389">
            <v>1720096</v>
          </cell>
          <cell r="I389" t="str">
            <v>N/A</v>
          </cell>
          <cell r="J389">
            <v>2018</v>
          </cell>
          <cell r="K389">
            <v>39803</v>
          </cell>
          <cell r="L389">
            <v>43449</v>
          </cell>
          <cell r="M389" t="str">
            <v>YES</v>
          </cell>
          <cell r="N389" t="str">
            <v>12 months</v>
          </cell>
          <cell r="O389">
            <v>44762</v>
          </cell>
          <cell r="P389" t="str">
            <v>SBZ0227</v>
          </cell>
          <cell r="Q389" t="str">
            <v>Wait for calibration</v>
          </cell>
          <cell r="U389" t="str">
            <v>In use</v>
          </cell>
          <cell r="V389" t="str">
            <v>TBD</v>
          </cell>
          <cell r="X389" t="str">
            <v>IP testing</v>
          </cell>
          <cell r="Z389" t="str">
            <v>Radu Gurghean</v>
          </cell>
        </row>
        <row r="390">
          <cell r="B390" t="str">
            <v>QLRELSBZ_0382</v>
          </cell>
          <cell r="C390" t="str">
            <v xml:space="preserve">Instrument of measurement </v>
          </cell>
          <cell r="D390" t="str">
            <v>IP testing</v>
          </cell>
          <cell r="E390" t="str">
            <v>STAHL</v>
          </cell>
          <cell r="F390" t="str">
            <v>Access probe</v>
          </cell>
          <cell r="G390" t="str">
            <v>MP-100.04F</v>
          </cell>
          <cell r="H390">
            <v>1738020</v>
          </cell>
          <cell r="I390" t="str">
            <v>N/A</v>
          </cell>
          <cell r="J390">
            <v>2018</v>
          </cell>
          <cell r="K390">
            <v>39803</v>
          </cell>
          <cell r="L390">
            <v>43449</v>
          </cell>
          <cell r="M390" t="str">
            <v>YES</v>
          </cell>
          <cell r="N390" t="str">
            <v>12 months</v>
          </cell>
          <cell r="O390">
            <v>44762</v>
          </cell>
          <cell r="P390" t="str">
            <v>SBZ0228</v>
          </cell>
          <cell r="Q390" t="str">
            <v>Wait for calibration</v>
          </cell>
          <cell r="U390" t="str">
            <v>In use</v>
          </cell>
          <cell r="V390" t="str">
            <v>TBD</v>
          </cell>
          <cell r="X390" t="str">
            <v>IP testing</v>
          </cell>
          <cell r="Z390" t="str">
            <v>Radu Gurghean</v>
          </cell>
        </row>
        <row r="391">
          <cell r="B391" t="str">
            <v>QLRELSBZ_0383</v>
          </cell>
          <cell r="C391" t="str">
            <v xml:space="preserve">Instrument of measurement </v>
          </cell>
          <cell r="D391" t="str">
            <v>IP testing</v>
          </cell>
          <cell r="E391" t="str">
            <v>STAHL</v>
          </cell>
          <cell r="F391" t="str">
            <v>Access and Object Probe</v>
          </cell>
          <cell r="G391" t="str">
            <v>MP-100.04G</v>
          </cell>
          <cell r="H391">
            <v>1722032</v>
          </cell>
          <cell r="I391" t="str">
            <v>N/A</v>
          </cell>
          <cell r="J391">
            <v>2018</v>
          </cell>
          <cell r="K391">
            <v>39803</v>
          </cell>
          <cell r="L391">
            <v>43449</v>
          </cell>
          <cell r="M391" t="str">
            <v>YES</v>
          </cell>
          <cell r="N391" t="str">
            <v>12 months</v>
          </cell>
          <cell r="O391">
            <v>44762</v>
          </cell>
          <cell r="P391" t="str">
            <v>SBZ0229</v>
          </cell>
          <cell r="Q391" t="str">
            <v>Wait for calibration</v>
          </cell>
          <cell r="U391" t="str">
            <v>In use</v>
          </cell>
          <cell r="V391" t="str">
            <v>TBD</v>
          </cell>
          <cell r="X391" t="str">
            <v>IP testing</v>
          </cell>
          <cell r="Z391" t="str">
            <v>Radu Gurghean</v>
          </cell>
        </row>
        <row r="392">
          <cell r="B392" t="str">
            <v>QLRELSBZ_0384</v>
          </cell>
          <cell r="C392" t="str">
            <v xml:space="preserve">Instrument of measurement </v>
          </cell>
          <cell r="D392" t="str">
            <v>IP testing</v>
          </cell>
          <cell r="E392" t="str">
            <v>STAHL</v>
          </cell>
          <cell r="F392" t="str">
            <v>Access and Object Probe</v>
          </cell>
          <cell r="G392" t="str">
            <v>MP-100.04J</v>
          </cell>
          <cell r="H392">
            <v>1830010</v>
          </cell>
          <cell r="I392" t="str">
            <v>N/A</v>
          </cell>
          <cell r="J392">
            <v>2018</v>
          </cell>
          <cell r="K392">
            <v>39803</v>
          </cell>
          <cell r="L392">
            <v>43449</v>
          </cell>
          <cell r="M392" t="str">
            <v>YES</v>
          </cell>
          <cell r="N392" t="str">
            <v>12 months</v>
          </cell>
          <cell r="O392">
            <v>44762</v>
          </cell>
          <cell r="P392" t="str">
            <v>SBZ0230</v>
          </cell>
          <cell r="Q392" t="str">
            <v>Wait for calibration</v>
          </cell>
          <cell r="U392" t="str">
            <v>In use</v>
          </cell>
          <cell r="V392" t="str">
            <v>TBD</v>
          </cell>
          <cell r="X392" t="str">
            <v>IP testing</v>
          </cell>
          <cell r="Z392" t="str">
            <v>Radu Gurghean</v>
          </cell>
        </row>
        <row r="393">
          <cell r="B393" t="str">
            <v>QLRELSBZ_0385</v>
          </cell>
          <cell r="C393" t="str">
            <v xml:space="preserve">Instrument of measurement </v>
          </cell>
          <cell r="D393" t="str">
            <v>ILC</v>
          </cell>
          <cell r="E393" t="str">
            <v>STAHL</v>
          </cell>
          <cell r="F393" t="str">
            <v>Test sphere</v>
          </cell>
          <cell r="G393" t="str">
            <v>MP-100.04L</v>
          </cell>
          <cell r="H393">
            <v>1803016</v>
          </cell>
          <cell r="I393" t="str">
            <v>N/A</v>
          </cell>
          <cell r="J393">
            <v>2018</v>
          </cell>
          <cell r="K393">
            <v>39803</v>
          </cell>
          <cell r="L393">
            <v>43450</v>
          </cell>
          <cell r="M393" t="str">
            <v>NO</v>
          </cell>
          <cell r="N393" t="str">
            <v>N/A</v>
          </cell>
          <cell r="O393" t="str">
            <v>N/A</v>
          </cell>
          <cell r="P393" t="str">
            <v>SBZ0231</v>
          </cell>
          <cell r="Q393" t="str">
            <v>N/A</v>
          </cell>
          <cell r="S393" t="str">
            <v>X</v>
          </cell>
          <cell r="U393" t="str">
            <v>In use</v>
          </cell>
          <cell r="V393" t="str">
            <v>TBD</v>
          </cell>
          <cell r="X393" t="str">
            <v>ILC Humidity</v>
          </cell>
          <cell r="Z393" t="str">
            <v>Traian Aanitei</v>
          </cell>
        </row>
        <row r="394">
          <cell r="B394" t="str">
            <v>QLRELSBZ_0386</v>
          </cell>
          <cell r="C394" t="str">
            <v xml:space="preserve">Instrument of measurement </v>
          </cell>
          <cell r="D394" t="str">
            <v>ILC</v>
          </cell>
          <cell r="E394" t="str">
            <v>STAHL</v>
          </cell>
          <cell r="F394" t="str">
            <v>Test sphere</v>
          </cell>
          <cell r="G394" t="str">
            <v>MP-100.04L</v>
          </cell>
          <cell r="H394">
            <v>1803013</v>
          </cell>
          <cell r="I394" t="str">
            <v>N/A</v>
          </cell>
          <cell r="J394">
            <v>2018</v>
          </cell>
          <cell r="K394">
            <v>39803</v>
          </cell>
          <cell r="L394">
            <v>43451</v>
          </cell>
          <cell r="M394" t="str">
            <v>NO</v>
          </cell>
          <cell r="N394" t="str">
            <v>N/A</v>
          </cell>
          <cell r="O394" t="str">
            <v>N/A</v>
          </cell>
          <cell r="P394" t="str">
            <v>SBZ0232</v>
          </cell>
          <cell r="Q394" t="str">
            <v>N/A</v>
          </cell>
          <cell r="S394" t="str">
            <v>X</v>
          </cell>
          <cell r="U394" t="str">
            <v>In use</v>
          </cell>
          <cell r="V394" t="str">
            <v>TBD</v>
          </cell>
          <cell r="X394" t="str">
            <v>ILC Humidity</v>
          </cell>
          <cell r="Z394" t="str">
            <v>Traian Aanitei</v>
          </cell>
        </row>
        <row r="395">
          <cell r="B395" t="str">
            <v>QLRELSBZ_0387</v>
          </cell>
          <cell r="C395" t="str">
            <v xml:space="preserve">Instrument of measurement </v>
          </cell>
          <cell r="D395" t="str">
            <v>ILC</v>
          </cell>
          <cell r="E395" t="str">
            <v>STAHL</v>
          </cell>
          <cell r="F395" t="str">
            <v>Test sphere</v>
          </cell>
          <cell r="G395" t="str">
            <v>MP-100.04L</v>
          </cell>
          <cell r="H395">
            <v>1803014</v>
          </cell>
          <cell r="I395" t="str">
            <v>N/A</v>
          </cell>
          <cell r="J395">
            <v>2018</v>
          </cell>
          <cell r="K395">
            <v>39803</v>
          </cell>
          <cell r="L395">
            <v>43452</v>
          </cell>
          <cell r="M395" t="str">
            <v>NO</v>
          </cell>
          <cell r="N395" t="str">
            <v>N/A</v>
          </cell>
          <cell r="O395" t="str">
            <v>N/A</v>
          </cell>
          <cell r="P395" t="str">
            <v>SBZ0233</v>
          </cell>
          <cell r="Q395" t="str">
            <v>N/A</v>
          </cell>
          <cell r="S395" t="str">
            <v>X</v>
          </cell>
          <cell r="U395" t="str">
            <v>In use</v>
          </cell>
          <cell r="V395" t="str">
            <v>TBD</v>
          </cell>
          <cell r="X395" t="str">
            <v>ILC Humidity</v>
          </cell>
          <cell r="Z395" t="str">
            <v>Traian Aanitei</v>
          </cell>
        </row>
        <row r="396">
          <cell r="B396" t="str">
            <v>QLRELSBZ_0388</v>
          </cell>
          <cell r="C396" t="str">
            <v xml:space="preserve">Instrument of measurement </v>
          </cell>
          <cell r="D396" t="str">
            <v>ILC</v>
          </cell>
          <cell r="E396" t="str">
            <v>STAHL</v>
          </cell>
          <cell r="F396" t="str">
            <v>Test sphere</v>
          </cell>
          <cell r="G396" t="str">
            <v>MP-100.04L</v>
          </cell>
          <cell r="H396">
            <v>1803015</v>
          </cell>
          <cell r="I396" t="str">
            <v>N/A</v>
          </cell>
          <cell r="J396">
            <v>2018</v>
          </cell>
          <cell r="K396">
            <v>39803</v>
          </cell>
          <cell r="L396">
            <v>43453</v>
          </cell>
          <cell r="M396" t="str">
            <v>NO</v>
          </cell>
          <cell r="N396" t="str">
            <v>N/A</v>
          </cell>
          <cell r="O396" t="str">
            <v>N/A</v>
          </cell>
          <cell r="P396" t="str">
            <v>SBZ0234</v>
          </cell>
          <cell r="Q396" t="str">
            <v>N/A</v>
          </cell>
          <cell r="S396" t="str">
            <v>X</v>
          </cell>
          <cell r="U396" t="str">
            <v>In use</v>
          </cell>
          <cell r="V396" t="str">
            <v>TBD</v>
          </cell>
          <cell r="X396" t="str">
            <v>ILC Humidity</v>
          </cell>
          <cell r="Z396" t="str">
            <v>Traian Aanitei</v>
          </cell>
        </row>
        <row r="397">
          <cell r="B397" t="str">
            <v>QLRELSBZ_0389</v>
          </cell>
          <cell r="C397" t="str">
            <v xml:space="preserve">Instrument of measurement </v>
          </cell>
          <cell r="D397" t="str">
            <v>ILC</v>
          </cell>
          <cell r="E397" t="str">
            <v>STAHL</v>
          </cell>
          <cell r="F397" t="str">
            <v>Test sphere</v>
          </cell>
          <cell r="G397" t="str">
            <v>MP-100.04L</v>
          </cell>
          <cell r="H397">
            <v>1803017</v>
          </cell>
          <cell r="I397" t="str">
            <v>N/A</v>
          </cell>
          <cell r="J397">
            <v>2018</v>
          </cell>
          <cell r="K397">
            <v>39803</v>
          </cell>
          <cell r="L397">
            <v>43454</v>
          </cell>
          <cell r="M397" t="str">
            <v>NO</v>
          </cell>
          <cell r="N397" t="str">
            <v>N/A</v>
          </cell>
          <cell r="O397" t="str">
            <v>N/A</v>
          </cell>
          <cell r="P397" t="str">
            <v>SBZ0235</v>
          </cell>
          <cell r="Q397" t="str">
            <v>N/A</v>
          </cell>
          <cell r="S397" t="str">
            <v>X</v>
          </cell>
          <cell r="U397" t="str">
            <v>In use</v>
          </cell>
          <cell r="V397" t="str">
            <v>TBD</v>
          </cell>
          <cell r="X397" t="str">
            <v>ILC Humidity</v>
          </cell>
          <cell r="Z397" t="str">
            <v>Traian Aanitei</v>
          </cell>
        </row>
        <row r="398">
          <cell r="B398" t="str">
            <v>QLRELSBZ_0390</v>
          </cell>
          <cell r="C398" t="str">
            <v>Chamber</v>
          </cell>
          <cell r="D398" t="str">
            <v>Temperature</v>
          </cell>
          <cell r="E398" t="str">
            <v>Voetsch</v>
          </cell>
          <cell r="F398" t="str">
            <v>Temperature and humidity system</v>
          </cell>
          <cell r="G398" t="str">
            <v>VCS3 7080-10</v>
          </cell>
          <cell r="H398">
            <v>58566237580010</v>
          </cell>
          <cell r="I398" t="str">
            <v>TBD</v>
          </cell>
          <cell r="J398">
            <v>2018</v>
          </cell>
          <cell r="K398">
            <v>39803</v>
          </cell>
          <cell r="L398">
            <v>43504</v>
          </cell>
          <cell r="M398" t="str">
            <v>YES</v>
          </cell>
          <cell r="N398" t="str">
            <v>12 months</v>
          </cell>
          <cell r="O398">
            <v>44852</v>
          </cell>
          <cell r="P398" t="str">
            <v>SBZ0236</v>
          </cell>
          <cell r="Q398" t="str">
            <v>Calibrated</v>
          </cell>
          <cell r="R398" t="str">
            <v>X</v>
          </cell>
          <cell r="U398" t="str">
            <v>In use</v>
          </cell>
          <cell r="V398" t="str">
            <v>Bumbas Electric</v>
          </cell>
          <cell r="W398" t="str">
            <v>..\02_Equipment_manuals\01_Env_manuals\01_Equipment_2015\VCS3_7034-5_characteristics_MY2015.pdf</v>
          </cell>
          <cell r="X398" t="str">
            <v>Climatic_28_800_FY2019</v>
          </cell>
          <cell r="Y398" t="str">
            <v>DMS to be implemented</v>
          </cell>
          <cell r="Z398" t="str">
            <v>Iulia Turi&amp;Cosmin Rodean</v>
          </cell>
          <cell r="AA398" t="str">
            <v>Simpac 2.8</v>
          </cell>
          <cell r="AB398" t="str">
            <v>S!MPATI Version 2016</v>
          </cell>
        </row>
        <row r="399">
          <cell r="B399" t="str">
            <v>QLRELSBZ_0391</v>
          </cell>
          <cell r="C399" t="str">
            <v>Instrument of measurement and control</v>
          </cell>
          <cell r="D399" t="str">
            <v>Dust test equipment</v>
          </cell>
          <cell r="E399" t="str">
            <v>F&amp;F</v>
          </cell>
          <cell r="F399" t="str">
            <v>Countdown timer</v>
          </cell>
          <cell r="G399" t="str">
            <v>PCS-517.2</v>
          </cell>
          <cell r="H399" t="str">
            <v>-</v>
          </cell>
          <cell r="I399" t="str">
            <v>N/A</v>
          </cell>
          <cell r="J399">
            <v>2019</v>
          </cell>
          <cell r="K399">
            <v>39803</v>
          </cell>
          <cell r="L399">
            <v>43538</v>
          </cell>
          <cell r="M399" t="str">
            <v>YES</v>
          </cell>
          <cell r="N399" t="str">
            <v>12 months</v>
          </cell>
          <cell r="O399">
            <v>44946</v>
          </cell>
          <cell r="P399" t="str">
            <v>SBZ0239</v>
          </cell>
          <cell r="Q399" t="str">
            <v>Calibrated</v>
          </cell>
          <cell r="R399" t="str">
            <v>X</v>
          </cell>
          <cell r="U399" t="str">
            <v>Not in use</v>
          </cell>
          <cell r="V399" t="str">
            <v>Metromat</v>
          </cell>
          <cell r="W399" t="str">
            <v>..\02_Equipment_manuals\01_Env_manuals\04_Ahlborn\FF PCS-517-2 inst D130823 EN.pdf</v>
          </cell>
          <cell r="X399" t="str">
            <v>Forms updated: 2022</v>
          </cell>
          <cell r="Y399" t="str">
            <v>mark with corresponding label</v>
          </cell>
          <cell r="Z399" t="str">
            <v>ianc Radu</v>
          </cell>
          <cell r="AD399" t="str">
            <v>ON: 5, 6, 90, 600, 900, 3600s
OFF: 1195 sec</v>
          </cell>
        </row>
        <row r="400">
          <cell r="B400" t="str">
            <v>QLRELSBZ_0392</v>
          </cell>
          <cell r="C400" t="str">
            <v>Instrument of measurement and control</v>
          </cell>
          <cell r="D400" t="str">
            <v>Dust test equipment</v>
          </cell>
          <cell r="E400" t="str">
            <v>F&amp;F</v>
          </cell>
          <cell r="F400" t="str">
            <v>Countdown timer</v>
          </cell>
          <cell r="G400" t="str">
            <v>PCS-517.2</v>
          </cell>
          <cell r="H400" t="str">
            <v>M190543</v>
          </cell>
          <cell r="I400" t="str">
            <v>N/A</v>
          </cell>
          <cell r="J400">
            <v>2019</v>
          </cell>
          <cell r="K400">
            <v>39803</v>
          </cell>
          <cell r="L400">
            <v>43538</v>
          </cell>
          <cell r="M400" t="str">
            <v>YES</v>
          </cell>
          <cell r="N400" t="str">
            <v>12 months</v>
          </cell>
          <cell r="O400">
            <v>44679</v>
          </cell>
          <cell r="P400" t="str">
            <v>SBZ0238</v>
          </cell>
          <cell r="Q400" t="str">
            <v>Sent for calibration</v>
          </cell>
          <cell r="R400" t="str">
            <v>X</v>
          </cell>
          <cell r="U400" t="str">
            <v>Not in use</v>
          </cell>
          <cell r="V400" t="str">
            <v>Metromat</v>
          </cell>
          <cell r="W400" t="str">
            <v>..\02_Equipment_manuals\01_Env_manuals\04_Ahlborn\FF PCS-517-2 inst D130823 EN.pdf</v>
          </cell>
          <cell r="Y400" t="str">
            <v>mark with corresponding label</v>
          </cell>
          <cell r="Z400" t="str">
            <v>ianc Radu</v>
          </cell>
          <cell r="AD400" t="str">
            <v>ON: 5, 6, 90, 600, 900, 3600s
OFF: 1195 sec</v>
          </cell>
        </row>
        <row r="401">
          <cell r="B401" t="str">
            <v>QLRELSBZ_0393</v>
          </cell>
          <cell r="C401" t="str">
            <v>Instrument of measurement and control</v>
          </cell>
          <cell r="D401" t="str">
            <v>Dust test equipment</v>
          </cell>
          <cell r="E401" t="str">
            <v>F&amp;F</v>
          </cell>
          <cell r="F401" t="str">
            <v>Countdown timer</v>
          </cell>
          <cell r="G401" t="str">
            <v>PCS-517.2</v>
          </cell>
          <cell r="H401" t="str">
            <v>M190542</v>
          </cell>
          <cell r="I401" t="str">
            <v>N/A</v>
          </cell>
          <cell r="J401">
            <v>2019</v>
          </cell>
          <cell r="K401">
            <v>39803</v>
          </cell>
          <cell r="L401">
            <v>43538</v>
          </cell>
          <cell r="M401" t="str">
            <v>YES</v>
          </cell>
          <cell r="N401" t="str">
            <v>12 months</v>
          </cell>
          <cell r="O401" t="str">
            <v>Out of use</v>
          </cell>
          <cell r="P401" t="str">
            <v>SBZ0237</v>
          </cell>
          <cell r="Q401" t="str">
            <v>Out of use</v>
          </cell>
          <cell r="U401" t="str">
            <v>Not in use</v>
          </cell>
          <cell r="V401" t="str">
            <v>Metromat</v>
          </cell>
          <cell r="W401" t="str">
            <v>..\02_Equipment_manuals\01_Env_manuals\04_Ahlborn\FF PCS-517-2 inst D130823 EN.pdf</v>
          </cell>
          <cell r="Y401" t="str">
            <v>mark with corresponding label</v>
          </cell>
          <cell r="Z401" t="str">
            <v>Traian Aanitei</v>
          </cell>
        </row>
        <row r="402">
          <cell r="B402" t="str">
            <v>QLRELSBZ_0394</v>
          </cell>
          <cell r="C402" t="str">
            <v>Tools</v>
          </cell>
          <cell r="D402" t="str">
            <v>Electrical and electronics</v>
          </cell>
          <cell r="E402" t="str">
            <v>Velleman</v>
          </cell>
          <cell r="F402" t="str">
            <v>Mechanic Vice</v>
          </cell>
          <cell r="G402" t="str">
            <v>Bench vice</v>
          </cell>
          <cell r="H402" t="str">
            <v>N/A</v>
          </cell>
          <cell r="I402" t="str">
            <v>N/A</v>
          </cell>
          <cell r="J402">
            <v>2019</v>
          </cell>
          <cell r="K402">
            <v>39803</v>
          </cell>
          <cell r="L402">
            <v>43454</v>
          </cell>
          <cell r="M402" t="str">
            <v>NO</v>
          </cell>
          <cell r="N402" t="str">
            <v>N/A</v>
          </cell>
          <cell r="O402" t="str">
            <v>N/A</v>
          </cell>
          <cell r="P402" t="str">
            <v>N/A</v>
          </cell>
          <cell r="Q402" t="str">
            <v>N/A</v>
          </cell>
          <cell r="S402" t="str">
            <v>X</v>
          </cell>
          <cell r="U402" t="str">
            <v>In Use</v>
          </cell>
          <cell r="V402" t="str">
            <v>N/A</v>
          </cell>
          <cell r="Z402" t="str">
            <v>N/A</v>
          </cell>
        </row>
        <row r="403">
          <cell r="B403" t="str">
            <v>QLRELSBZ_0395</v>
          </cell>
          <cell r="C403" t="str">
            <v>Tools</v>
          </cell>
          <cell r="D403" t="str">
            <v>Electrical and electronics</v>
          </cell>
          <cell r="E403" t="str">
            <v>Velleman</v>
          </cell>
          <cell r="F403" t="str">
            <v>Mechanic Vice</v>
          </cell>
          <cell r="G403" t="str">
            <v>Bench vice</v>
          </cell>
          <cell r="H403" t="str">
            <v>N/A</v>
          </cell>
          <cell r="I403" t="str">
            <v>N/A</v>
          </cell>
          <cell r="J403">
            <v>2019</v>
          </cell>
          <cell r="K403">
            <v>39803</v>
          </cell>
          <cell r="L403">
            <v>43454</v>
          </cell>
          <cell r="M403" t="str">
            <v>NO</v>
          </cell>
          <cell r="N403" t="str">
            <v>N/A</v>
          </cell>
          <cell r="O403" t="str">
            <v>N/A</v>
          </cell>
          <cell r="P403" t="str">
            <v>N/A</v>
          </cell>
          <cell r="Q403" t="str">
            <v>N/A</v>
          </cell>
          <cell r="S403" t="str">
            <v>X</v>
          </cell>
          <cell r="U403" t="str">
            <v>In Use</v>
          </cell>
          <cell r="V403" t="str">
            <v>N/A</v>
          </cell>
          <cell r="Z403" t="str">
            <v>N/A</v>
          </cell>
        </row>
        <row r="404">
          <cell r="B404" t="str">
            <v>QLRELSBZ_0396</v>
          </cell>
          <cell r="C404" t="str">
            <v>Tools</v>
          </cell>
          <cell r="D404" t="str">
            <v>Electrical and electronics</v>
          </cell>
          <cell r="E404" t="str">
            <v>Makita</v>
          </cell>
          <cell r="F404" t="str">
            <v>Screwdriver</v>
          </cell>
          <cell r="G404" t="str">
            <v>TD022D</v>
          </cell>
          <cell r="H404">
            <v>149249</v>
          </cell>
          <cell r="I404" t="str">
            <v>N/A</v>
          </cell>
          <cell r="J404">
            <v>2019</v>
          </cell>
          <cell r="K404">
            <v>39803</v>
          </cell>
          <cell r="L404">
            <v>43454</v>
          </cell>
          <cell r="M404" t="str">
            <v>NO</v>
          </cell>
          <cell r="N404" t="str">
            <v>N/A</v>
          </cell>
          <cell r="O404" t="str">
            <v>N/A</v>
          </cell>
          <cell r="P404" t="str">
            <v>N/A</v>
          </cell>
          <cell r="Q404" t="str">
            <v>N/A</v>
          </cell>
          <cell r="S404" t="str">
            <v>X</v>
          </cell>
          <cell r="U404" t="str">
            <v>In Use</v>
          </cell>
          <cell r="V404" t="str">
            <v>N/A</v>
          </cell>
          <cell r="Z404" t="str">
            <v>N/A</v>
          </cell>
        </row>
        <row r="405">
          <cell r="B405" t="str">
            <v>QLRELSBZ_0397</v>
          </cell>
          <cell r="C405" t="str">
            <v>Tools</v>
          </cell>
          <cell r="D405" t="str">
            <v>Mechanic</v>
          </cell>
          <cell r="E405" t="str">
            <v>Bosch</v>
          </cell>
          <cell r="F405" t="str">
            <v>Impact Drill</v>
          </cell>
          <cell r="G405" t="str">
            <v>GDX 18 V-EC</v>
          </cell>
          <cell r="H405">
            <v>802002593</v>
          </cell>
          <cell r="I405" t="str">
            <v>N/A</v>
          </cell>
          <cell r="J405">
            <v>2018</v>
          </cell>
          <cell r="K405">
            <v>39802</v>
          </cell>
          <cell r="L405">
            <v>43424</v>
          </cell>
          <cell r="M405" t="str">
            <v>NO</v>
          </cell>
          <cell r="N405" t="str">
            <v>N/A</v>
          </cell>
          <cell r="O405" t="str">
            <v>N/A</v>
          </cell>
          <cell r="P405" t="str">
            <v>N/A</v>
          </cell>
          <cell r="Q405" t="str">
            <v>N/A</v>
          </cell>
          <cell r="S405" t="str">
            <v>X</v>
          </cell>
          <cell r="U405" t="str">
            <v>In Use</v>
          </cell>
          <cell r="V405" t="str">
            <v>N/A</v>
          </cell>
          <cell r="Z405" t="str">
            <v>N/A</v>
          </cell>
        </row>
        <row r="406">
          <cell r="B406" t="str">
            <v>QLRELSBZ_0398</v>
          </cell>
          <cell r="C406" t="str">
            <v>Tools</v>
          </cell>
          <cell r="D406" t="str">
            <v>Cleaning</v>
          </cell>
          <cell r="E406" t="str">
            <v>Nilfisk</v>
          </cell>
          <cell r="F406" t="str">
            <v>Vacuum Cleaner</v>
          </cell>
          <cell r="G406" t="str">
            <v>ATTIX 961-01</v>
          </cell>
          <cell r="H406">
            <v>302002900</v>
          </cell>
          <cell r="I406" t="str">
            <v>TBD</v>
          </cell>
          <cell r="J406">
            <v>2018</v>
          </cell>
          <cell r="K406">
            <v>39803</v>
          </cell>
          <cell r="L406">
            <v>43424</v>
          </cell>
          <cell r="M406" t="str">
            <v>NO</v>
          </cell>
          <cell r="N406" t="str">
            <v>N/A</v>
          </cell>
          <cell r="O406" t="str">
            <v>N/A</v>
          </cell>
          <cell r="P406" t="str">
            <v>N/A</v>
          </cell>
          <cell r="Q406" t="str">
            <v>N/A</v>
          </cell>
          <cell r="S406" t="str">
            <v>X</v>
          </cell>
          <cell r="U406" t="str">
            <v>In Use</v>
          </cell>
          <cell r="V406" t="str">
            <v>N/A</v>
          </cell>
          <cell r="Z406" t="str">
            <v>N/A</v>
          </cell>
        </row>
        <row r="407">
          <cell r="B407" t="str">
            <v>QLRELSBZ_0399</v>
          </cell>
          <cell r="C407" t="str">
            <v>Tools</v>
          </cell>
          <cell r="D407" t="str">
            <v>Vibration</v>
          </cell>
          <cell r="E407" t="str">
            <v>Knurr</v>
          </cell>
          <cell r="F407" t="str">
            <v>ESD Trolley</v>
          </cell>
          <cell r="G407" t="str">
            <v>4 shelfes</v>
          </cell>
          <cell r="H407" t="str">
            <v>N/A</v>
          </cell>
          <cell r="I407">
            <v>64037946</v>
          </cell>
          <cell r="J407">
            <v>2015</v>
          </cell>
          <cell r="K407">
            <v>39803</v>
          </cell>
          <cell r="L407">
            <v>42323</v>
          </cell>
          <cell r="M407" t="str">
            <v>NO</v>
          </cell>
          <cell r="N407" t="str">
            <v>N/A</v>
          </cell>
          <cell r="O407" t="str">
            <v>N/A</v>
          </cell>
          <cell r="P407" t="str">
            <v>N/A</v>
          </cell>
          <cell r="Q407" t="str">
            <v>N/A</v>
          </cell>
          <cell r="S407" t="str">
            <v>X</v>
          </cell>
          <cell r="U407" t="str">
            <v>In Use</v>
          </cell>
          <cell r="V407" t="str">
            <v>N/A</v>
          </cell>
          <cell r="Z407" t="str">
            <v>Daniel Isfanoi-Trif</v>
          </cell>
        </row>
        <row r="408">
          <cell r="B408" t="str">
            <v>QLRELSBZ_0400</v>
          </cell>
          <cell r="C408" t="str">
            <v>Tools</v>
          </cell>
          <cell r="D408" t="str">
            <v>Vibration</v>
          </cell>
          <cell r="E408" t="str">
            <v>Knurr</v>
          </cell>
          <cell r="F408" t="str">
            <v>ESD Trolley</v>
          </cell>
          <cell r="G408" t="str">
            <v>4 shelfes</v>
          </cell>
          <cell r="H408" t="str">
            <v>N/A</v>
          </cell>
          <cell r="I408">
            <v>64037945</v>
          </cell>
          <cell r="J408">
            <v>2015</v>
          </cell>
          <cell r="K408">
            <v>39803</v>
          </cell>
          <cell r="L408">
            <v>42323</v>
          </cell>
          <cell r="M408" t="str">
            <v>NO</v>
          </cell>
          <cell r="N408" t="str">
            <v>N/A</v>
          </cell>
          <cell r="O408" t="str">
            <v>N/A</v>
          </cell>
          <cell r="P408" t="str">
            <v>N/A</v>
          </cell>
          <cell r="Q408" t="str">
            <v>N/A</v>
          </cell>
          <cell r="S408" t="str">
            <v>X</v>
          </cell>
          <cell r="U408" t="str">
            <v>In Use</v>
          </cell>
          <cell r="V408" t="str">
            <v>N/A</v>
          </cell>
          <cell r="Z408" t="str">
            <v>Daniel Isfanoi-Trif</v>
          </cell>
        </row>
        <row r="409">
          <cell r="B409" t="str">
            <v>QLRELSBZ_0401</v>
          </cell>
          <cell r="C409" t="str">
            <v>Tools</v>
          </cell>
          <cell r="D409" t="str">
            <v>Vibration</v>
          </cell>
          <cell r="E409" t="str">
            <v>Knurr</v>
          </cell>
          <cell r="F409" t="str">
            <v>ESD Trolley</v>
          </cell>
          <cell r="G409" t="str">
            <v>4 shelfes</v>
          </cell>
          <cell r="H409" t="str">
            <v>N/A</v>
          </cell>
          <cell r="I409">
            <v>64040841</v>
          </cell>
          <cell r="J409">
            <v>2015</v>
          </cell>
          <cell r="K409">
            <v>39803</v>
          </cell>
          <cell r="L409">
            <v>42323</v>
          </cell>
          <cell r="M409" t="str">
            <v>NO</v>
          </cell>
          <cell r="N409" t="str">
            <v>N/A</v>
          </cell>
          <cell r="O409" t="str">
            <v>N/A</v>
          </cell>
          <cell r="P409" t="str">
            <v>N/A</v>
          </cell>
          <cell r="Q409" t="str">
            <v>N/A</v>
          </cell>
          <cell r="S409" t="str">
            <v>X</v>
          </cell>
          <cell r="U409" t="str">
            <v>In Use</v>
          </cell>
          <cell r="V409" t="str">
            <v>N/A</v>
          </cell>
          <cell r="Z409" t="str">
            <v>Daniel Isfanoi-Trif</v>
          </cell>
        </row>
        <row r="410">
          <cell r="B410" t="str">
            <v>QLRELSBZ_0402</v>
          </cell>
          <cell r="C410" t="str">
            <v>Tools</v>
          </cell>
          <cell r="D410" t="str">
            <v>Electrical and electronics</v>
          </cell>
          <cell r="E410" t="str">
            <v>Knurr</v>
          </cell>
          <cell r="F410" t="str">
            <v>ESD Trolley</v>
          </cell>
          <cell r="G410" t="str">
            <v>4 shelfes</v>
          </cell>
          <cell r="H410" t="str">
            <v>N/A</v>
          </cell>
          <cell r="I410">
            <v>64049881</v>
          </cell>
          <cell r="J410">
            <v>2019</v>
          </cell>
          <cell r="K410">
            <v>39803</v>
          </cell>
          <cell r="L410">
            <v>43534</v>
          </cell>
          <cell r="M410" t="str">
            <v>NO</v>
          </cell>
          <cell r="N410" t="str">
            <v>N/A</v>
          </cell>
          <cell r="O410" t="str">
            <v>N/A</v>
          </cell>
          <cell r="P410" t="str">
            <v>N/A</v>
          </cell>
          <cell r="Q410" t="str">
            <v>N/A</v>
          </cell>
          <cell r="S410" t="str">
            <v>X</v>
          </cell>
          <cell r="U410" t="str">
            <v>In Use</v>
          </cell>
          <cell r="V410" t="str">
            <v>N/A</v>
          </cell>
          <cell r="Z410" t="str">
            <v>N/A</v>
          </cell>
        </row>
        <row r="411">
          <cell r="B411" t="str">
            <v>QLRELSBZ_0403</v>
          </cell>
          <cell r="C411" t="str">
            <v>Tools</v>
          </cell>
          <cell r="D411" t="str">
            <v>Electrical and electronics</v>
          </cell>
          <cell r="E411" t="str">
            <v>Knurr</v>
          </cell>
          <cell r="F411" t="str">
            <v>ESD Trolley</v>
          </cell>
          <cell r="G411" t="str">
            <v>4 shelfes</v>
          </cell>
          <cell r="H411" t="str">
            <v>N/A</v>
          </cell>
          <cell r="I411">
            <v>64049883</v>
          </cell>
          <cell r="J411">
            <v>2019</v>
          </cell>
          <cell r="K411">
            <v>39803</v>
          </cell>
          <cell r="L411">
            <v>43535</v>
          </cell>
          <cell r="M411" t="str">
            <v>NO</v>
          </cell>
          <cell r="N411" t="str">
            <v>N/A</v>
          </cell>
          <cell r="O411" t="str">
            <v>N/A</v>
          </cell>
          <cell r="P411" t="str">
            <v>N/A</v>
          </cell>
          <cell r="Q411" t="str">
            <v>N/A</v>
          </cell>
          <cell r="S411" t="str">
            <v>X</v>
          </cell>
          <cell r="U411" t="str">
            <v>In Use</v>
          </cell>
          <cell r="V411" t="str">
            <v>N/A</v>
          </cell>
          <cell r="Z411" t="str">
            <v>N/A</v>
          </cell>
        </row>
        <row r="412">
          <cell r="B412" t="str">
            <v>QLRELSBZ_0404</v>
          </cell>
          <cell r="C412" t="str">
            <v>Tools</v>
          </cell>
          <cell r="D412" t="str">
            <v>Electrical and electronics</v>
          </cell>
          <cell r="E412" t="str">
            <v>Knurr</v>
          </cell>
          <cell r="F412" t="str">
            <v>ESD Trolley</v>
          </cell>
          <cell r="G412" t="str">
            <v>4 shelfes</v>
          </cell>
          <cell r="H412" t="str">
            <v>N/A</v>
          </cell>
          <cell r="I412">
            <v>64049879</v>
          </cell>
          <cell r="J412">
            <v>2019</v>
          </cell>
          <cell r="K412">
            <v>39803</v>
          </cell>
          <cell r="L412">
            <v>43536</v>
          </cell>
          <cell r="M412" t="str">
            <v>NO</v>
          </cell>
          <cell r="N412" t="str">
            <v>N/A</v>
          </cell>
          <cell r="O412" t="str">
            <v>N/A</v>
          </cell>
          <cell r="P412" t="str">
            <v>N/A</v>
          </cell>
          <cell r="Q412" t="str">
            <v>N/A</v>
          </cell>
          <cell r="S412" t="str">
            <v>X</v>
          </cell>
          <cell r="U412" t="str">
            <v>In Use</v>
          </cell>
          <cell r="V412" t="str">
            <v>N/A</v>
          </cell>
          <cell r="Z412" t="str">
            <v>N/A</v>
          </cell>
        </row>
        <row r="413">
          <cell r="B413" t="str">
            <v>QLRELSBZ_0405</v>
          </cell>
          <cell r="C413" t="str">
            <v>Tools</v>
          </cell>
          <cell r="D413" t="str">
            <v>Electrical and electronics</v>
          </cell>
          <cell r="E413" t="str">
            <v>Knurr</v>
          </cell>
          <cell r="F413" t="str">
            <v>ESD Trolley</v>
          </cell>
          <cell r="G413" t="str">
            <v>4 shelfes</v>
          </cell>
          <cell r="H413" t="str">
            <v>N/A</v>
          </cell>
          <cell r="I413">
            <v>64049882</v>
          </cell>
          <cell r="J413">
            <v>2019</v>
          </cell>
          <cell r="K413">
            <v>39803</v>
          </cell>
          <cell r="L413">
            <v>43537</v>
          </cell>
          <cell r="M413" t="str">
            <v>NO</v>
          </cell>
          <cell r="N413" t="str">
            <v>N/A</v>
          </cell>
          <cell r="O413" t="str">
            <v>N/A</v>
          </cell>
          <cell r="P413" t="str">
            <v>N/A</v>
          </cell>
          <cell r="Q413" t="str">
            <v>N/A</v>
          </cell>
          <cell r="S413" t="str">
            <v>X</v>
          </cell>
          <cell r="U413" t="str">
            <v>In Use</v>
          </cell>
          <cell r="V413" t="str">
            <v>N/A</v>
          </cell>
          <cell r="Z413" t="str">
            <v>N/A</v>
          </cell>
        </row>
        <row r="414">
          <cell r="B414" t="str">
            <v>QLRELSBZ_0406</v>
          </cell>
          <cell r="C414" t="str">
            <v>Tools</v>
          </cell>
          <cell r="D414" t="str">
            <v>Electrical and electronics</v>
          </cell>
          <cell r="E414" t="str">
            <v>Knurr</v>
          </cell>
          <cell r="F414" t="str">
            <v>ESD Trolley</v>
          </cell>
          <cell r="G414" t="str">
            <v>4 shelfes</v>
          </cell>
          <cell r="H414" t="str">
            <v>N/A</v>
          </cell>
          <cell r="I414">
            <v>64049880</v>
          </cell>
          <cell r="J414">
            <v>2019</v>
          </cell>
          <cell r="K414">
            <v>39803</v>
          </cell>
          <cell r="L414">
            <v>43538</v>
          </cell>
          <cell r="M414" t="str">
            <v>NO</v>
          </cell>
          <cell r="N414" t="str">
            <v>N/A</v>
          </cell>
          <cell r="O414" t="str">
            <v>N/A</v>
          </cell>
          <cell r="P414" t="str">
            <v>N/A</v>
          </cell>
          <cell r="Q414" t="str">
            <v>N/A</v>
          </cell>
          <cell r="S414" t="str">
            <v>X</v>
          </cell>
          <cell r="U414" t="str">
            <v>In Use</v>
          </cell>
          <cell r="V414" t="str">
            <v>N/A</v>
          </cell>
          <cell r="Z414" t="str">
            <v>N/A</v>
          </cell>
        </row>
        <row r="415">
          <cell r="B415" t="str">
            <v>QLRELSBZ_0407</v>
          </cell>
          <cell r="C415" t="str">
            <v>Tools</v>
          </cell>
          <cell r="D415" t="str">
            <v>Electrical and electronics</v>
          </cell>
          <cell r="E415" t="str">
            <v>Weller</v>
          </cell>
          <cell r="F415" t="str">
            <v>Dual Battery-powered Soldering Iron</v>
          </cell>
          <cell r="G415" t="str">
            <v>BP865CEU</v>
          </cell>
          <cell r="H415" t="str">
            <v>BP865CEU</v>
          </cell>
          <cell r="I415" t="str">
            <v>N/A</v>
          </cell>
          <cell r="J415">
            <v>2019</v>
          </cell>
          <cell r="K415">
            <v>39803</v>
          </cell>
          <cell r="L415">
            <v>43538</v>
          </cell>
          <cell r="M415" t="str">
            <v>NO</v>
          </cell>
          <cell r="N415" t="str">
            <v>N/A</v>
          </cell>
          <cell r="O415" t="str">
            <v>N/A</v>
          </cell>
          <cell r="P415" t="str">
            <v>N/A</v>
          </cell>
          <cell r="Q415" t="str">
            <v>N/A</v>
          </cell>
          <cell r="S415" t="str">
            <v>X</v>
          </cell>
          <cell r="U415" t="str">
            <v>In Use</v>
          </cell>
          <cell r="V415" t="str">
            <v>N/A</v>
          </cell>
          <cell r="Z415" t="str">
            <v>N/A</v>
          </cell>
        </row>
        <row r="416">
          <cell r="B416" t="str">
            <v>QLRELSBZ_0408</v>
          </cell>
          <cell r="C416" t="str">
            <v>Tools</v>
          </cell>
          <cell r="D416" t="str">
            <v>Electrical and electronics</v>
          </cell>
          <cell r="E416" t="str">
            <v>Wera</v>
          </cell>
          <cell r="F416" t="str">
            <v>Compact Tool Set Kraftform</v>
          </cell>
          <cell r="G416">
            <v>5051030001</v>
          </cell>
          <cell r="H416">
            <v>59907</v>
          </cell>
          <cell r="I416" t="str">
            <v>N/A</v>
          </cell>
          <cell r="J416">
            <v>2019</v>
          </cell>
          <cell r="K416">
            <v>39803</v>
          </cell>
          <cell r="L416">
            <v>43538</v>
          </cell>
          <cell r="M416" t="str">
            <v>NO</v>
          </cell>
          <cell r="N416" t="str">
            <v>N/A</v>
          </cell>
          <cell r="O416" t="str">
            <v>N/A</v>
          </cell>
          <cell r="P416" t="str">
            <v>N/A</v>
          </cell>
          <cell r="Q416" t="str">
            <v>N/A</v>
          </cell>
          <cell r="S416" t="str">
            <v>X</v>
          </cell>
          <cell r="U416" t="str">
            <v>In Use</v>
          </cell>
          <cell r="V416" t="str">
            <v>N/A</v>
          </cell>
          <cell r="Z416" t="str">
            <v>N/A</v>
          </cell>
        </row>
        <row r="417">
          <cell r="B417" t="str">
            <v>QLRELSBZ_0409</v>
          </cell>
          <cell r="C417" t="str">
            <v xml:space="preserve">Instrument of measurement </v>
          </cell>
          <cell r="D417" t="str">
            <v>Electronic</v>
          </cell>
          <cell r="E417" t="str">
            <v>Tenma</v>
          </cell>
          <cell r="F417" t="str">
            <v>Resistance Decade Box</v>
          </cell>
          <cell r="G417" t="str">
            <v>72-7270</v>
          </cell>
          <cell r="H417">
            <v>365681</v>
          </cell>
          <cell r="I417" t="str">
            <v>N/A</v>
          </cell>
          <cell r="J417">
            <v>2019</v>
          </cell>
          <cell r="K417">
            <v>39803</v>
          </cell>
          <cell r="L417">
            <v>43538</v>
          </cell>
          <cell r="M417" t="str">
            <v>NO</v>
          </cell>
          <cell r="N417" t="str">
            <v>N/A</v>
          </cell>
          <cell r="O417" t="str">
            <v>N/A</v>
          </cell>
          <cell r="P417" t="str">
            <v>N/A</v>
          </cell>
          <cell r="Q417" t="str">
            <v>N/A</v>
          </cell>
          <cell r="S417" t="str">
            <v>X</v>
          </cell>
          <cell r="U417" t="str">
            <v>In Use</v>
          </cell>
          <cell r="V417" t="str">
            <v>N/A</v>
          </cell>
          <cell r="Z417" t="str">
            <v>Nicolae Socolescu</v>
          </cell>
        </row>
        <row r="418">
          <cell r="B418" t="str">
            <v>QLRELSBZ_0410</v>
          </cell>
          <cell r="E418" t="str">
            <v>Logitech</v>
          </cell>
          <cell r="I418" t="str">
            <v>N/A</v>
          </cell>
          <cell r="J418">
            <v>2019</v>
          </cell>
          <cell r="K418">
            <v>39803</v>
          </cell>
          <cell r="L418">
            <v>43538</v>
          </cell>
          <cell r="M418" t="str">
            <v>NO</v>
          </cell>
          <cell r="N418" t="str">
            <v>N/A</v>
          </cell>
          <cell r="O418" t="str">
            <v>N/A</v>
          </cell>
          <cell r="P418" t="str">
            <v>N/A</v>
          </cell>
          <cell r="Q418" t="str">
            <v>N/A</v>
          </cell>
          <cell r="S418" t="str">
            <v>X</v>
          </cell>
          <cell r="U418" t="str">
            <v>In Use</v>
          </cell>
          <cell r="V418" t="str">
            <v>N/A</v>
          </cell>
          <cell r="Z418" t="str">
            <v>N/A</v>
          </cell>
        </row>
        <row r="419">
          <cell r="B419" t="str">
            <v>QLRELSBZ_0411</v>
          </cell>
          <cell r="C419" t="str">
            <v xml:space="preserve">Instrument of measurement </v>
          </cell>
          <cell r="D419" t="str">
            <v>Electronic</v>
          </cell>
          <cell r="E419" t="str">
            <v>Testo</v>
          </cell>
          <cell r="F419" t="str">
            <v>Multifunction meter</v>
          </cell>
          <cell r="G419" t="str">
            <v>435-2</v>
          </cell>
          <cell r="H419">
            <v>61791844</v>
          </cell>
          <cell r="I419" t="str">
            <v>TBD</v>
          </cell>
          <cell r="J419">
            <v>2019</v>
          </cell>
          <cell r="K419">
            <v>39803</v>
          </cell>
          <cell r="L419">
            <v>43630</v>
          </cell>
          <cell r="M419" t="str">
            <v>YES</v>
          </cell>
          <cell r="N419" t="str">
            <v>24 months</v>
          </cell>
          <cell r="O419">
            <v>44836</v>
          </cell>
          <cell r="P419" t="str">
            <v>SBZ0245</v>
          </cell>
          <cell r="Q419" t="str">
            <v>Calibrated</v>
          </cell>
          <cell r="U419" t="str">
            <v>In Use</v>
          </cell>
          <cell r="V419" t="str">
            <v>Metromat</v>
          </cell>
          <cell r="X419" t="str">
            <v>Pressure measurements</v>
          </cell>
          <cell r="Y419" t="str">
            <v>To be marked with corresponding label</v>
          </cell>
          <cell r="Z419" t="str">
            <v>Gabriel Vasiloiu&amp;Catalin Stoican</v>
          </cell>
          <cell r="AB419" t="str">
            <v>Others</v>
          </cell>
        </row>
        <row r="420">
          <cell r="B420" t="str">
            <v>QLRELSBZ_0412</v>
          </cell>
          <cell r="C420" t="str">
            <v xml:space="preserve">Instrument of measurement </v>
          </cell>
          <cell r="D420" t="str">
            <v>Electronic</v>
          </cell>
          <cell r="E420" t="str">
            <v>Testo</v>
          </cell>
          <cell r="F420" t="str">
            <v>Absolute pressure probe</v>
          </cell>
          <cell r="G420" t="str">
            <v>0638 1835</v>
          </cell>
          <cell r="H420" t="str">
            <v>10380680/904</v>
          </cell>
          <cell r="I420" t="str">
            <v>TBD</v>
          </cell>
          <cell r="J420">
            <v>2019</v>
          </cell>
          <cell r="K420">
            <v>39803</v>
          </cell>
          <cell r="L420">
            <v>43630</v>
          </cell>
          <cell r="M420" t="str">
            <v>YES</v>
          </cell>
          <cell r="N420" t="str">
            <v>24 months</v>
          </cell>
          <cell r="O420">
            <v>44836</v>
          </cell>
          <cell r="P420" t="str">
            <v>SBZ0246</v>
          </cell>
          <cell r="Q420" t="str">
            <v>Calibrated</v>
          </cell>
          <cell r="U420" t="str">
            <v>In Use</v>
          </cell>
          <cell r="V420" t="str">
            <v>Metromat</v>
          </cell>
          <cell r="X420" t="str">
            <v>Pressure measurements</v>
          </cell>
          <cell r="Y420" t="str">
            <v>To be marked with corresponding label</v>
          </cell>
          <cell r="Z420" t="str">
            <v>Gabriel Vasiloiu&amp;Catalin Stoican</v>
          </cell>
          <cell r="AB420" t="str">
            <v>Others</v>
          </cell>
        </row>
        <row r="421">
          <cell r="B421" t="str">
            <v>QLRELSBZ_0413</v>
          </cell>
          <cell r="C421" t="str">
            <v>Instrument of control</v>
          </cell>
          <cell r="E421" t="str">
            <v>Krohne</v>
          </cell>
          <cell r="F421" t="str">
            <v>Variable area flowmeter</v>
          </cell>
          <cell r="G421" t="str">
            <v>VA40V/R</v>
          </cell>
          <cell r="H421" t="str">
            <v>D130000000384020</v>
          </cell>
          <cell r="I421" t="str">
            <v>TBD</v>
          </cell>
          <cell r="J421">
            <v>2014</v>
          </cell>
          <cell r="K421">
            <v>39803</v>
          </cell>
          <cell r="L421">
            <v>42005</v>
          </cell>
          <cell r="M421" t="str">
            <v>YES</v>
          </cell>
          <cell r="N421" t="str">
            <v>24 months</v>
          </cell>
          <cell r="O421" t="str">
            <v>Out of use</v>
          </cell>
          <cell r="P421" t="str">
            <v>SBZ0247</v>
          </cell>
          <cell r="Q421" t="str">
            <v>Out of use</v>
          </cell>
          <cell r="U421" t="str">
            <v>In use</v>
          </cell>
          <cell r="V421" t="str">
            <v>Testo</v>
          </cell>
          <cell r="X421" t="str">
            <v>IPx1-2</v>
          </cell>
          <cell r="Y421" t="str">
            <v>Moved to Iasi</v>
          </cell>
          <cell r="Z421" t="str">
            <v>Traian Aanitei</v>
          </cell>
        </row>
        <row r="422">
          <cell r="B422" t="str">
            <v>QLRELSBZ_0414</v>
          </cell>
          <cell r="C422" t="str">
            <v>Instrument of control</v>
          </cell>
          <cell r="E422" t="str">
            <v>Krohne</v>
          </cell>
          <cell r="F422" t="str">
            <v>Variable area flowmeter</v>
          </cell>
          <cell r="G422" t="str">
            <v>VA40V/R</v>
          </cell>
          <cell r="H422" t="str">
            <v>D130000000413777</v>
          </cell>
          <cell r="I422" t="str">
            <v>TBD</v>
          </cell>
          <cell r="J422">
            <v>2014</v>
          </cell>
          <cell r="K422">
            <v>39803</v>
          </cell>
          <cell r="L422">
            <v>42005</v>
          </cell>
          <cell r="M422" t="str">
            <v>YES</v>
          </cell>
          <cell r="N422" t="str">
            <v>24 months</v>
          </cell>
          <cell r="O422" t="str">
            <v>Out of use</v>
          </cell>
          <cell r="P422" t="str">
            <v>SBZ0247</v>
          </cell>
          <cell r="Q422" t="str">
            <v>Out of use</v>
          </cell>
          <cell r="U422" t="str">
            <v>In use</v>
          </cell>
          <cell r="V422" t="str">
            <v>Testo</v>
          </cell>
          <cell r="X422" t="str">
            <v>IPx3-4</v>
          </cell>
          <cell r="Y422" t="str">
            <v>Moved to Iasi</v>
          </cell>
          <cell r="Z422" t="str">
            <v>Traian Aanitei</v>
          </cell>
        </row>
        <row r="423">
          <cell r="B423" t="str">
            <v>QLRELSBZ_0415</v>
          </cell>
          <cell r="C423" t="str">
            <v xml:space="preserve">Test System </v>
          </cell>
          <cell r="D423" t="str">
            <v>IP - Water test equipment</v>
          </cell>
          <cell r="E423" t="str">
            <v>N/A</v>
          </cell>
          <cell r="F423" t="str">
            <v>Water Tube IPx7/8 (manual immersion)</v>
          </cell>
          <cell r="G423" t="str">
            <v>N/A</v>
          </cell>
          <cell r="H423" t="str">
            <v>N/A</v>
          </cell>
          <cell r="I423" t="str">
            <v>N/A</v>
          </cell>
          <cell r="J423" t="str">
            <v>N/A</v>
          </cell>
          <cell r="K423" t="str">
            <v>N/A</v>
          </cell>
          <cell r="L423" t="str">
            <v>N/A</v>
          </cell>
          <cell r="M423" t="str">
            <v>NO</v>
          </cell>
          <cell r="N423" t="str">
            <v>N/A</v>
          </cell>
          <cell r="O423" t="str">
            <v>N/A</v>
          </cell>
          <cell r="P423" t="str">
            <v>N/A</v>
          </cell>
          <cell r="Q423" t="str">
            <v>N/A</v>
          </cell>
          <cell r="S423" t="str">
            <v>X</v>
          </cell>
          <cell r="U423" t="str">
            <v>In use</v>
          </cell>
          <cell r="V423" t="str">
            <v>N/A</v>
          </cell>
          <cell r="X423" t="str">
            <v>IPX7-8 manual</v>
          </cell>
          <cell r="Z423" t="str">
            <v>Gabriel Vasiloiu&amp;Catalin Stoican</v>
          </cell>
        </row>
        <row r="424">
          <cell r="B424" t="str">
            <v>QLRELSBZ_0416</v>
          </cell>
          <cell r="C424" t="str">
            <v>Test System</v>
          </cell>
          <cell r="D424" t="str">
            <v>Mechanical tests</v>
          </cell>
          <cell r="E424" t="str">
            <v>N/A</v>
          </cell>
          <cell r="F424" t="str">
            <v>Free Fall System</v>
          </cell>
          <cell r="G424" t="str">
            <v>N/A</v>
          </cell>
          <cell r="H424" t="str">
            <v>N/A</v>
          </cell>
          <cell r="I424" t="str">
            <v>N/A</v>
          </cell>
          <cell r="J424" t="str">
            <v>N/A</v>
          </cell>
          <cell r="K424" t="str">
            <v>N/A</v>
          </cell>
          <cell r="L424" t="str">
            <v>N/A</v>
          </cell>
          <cell r="M424" t="str">
            <v>NO</v>
          </cell>
          <cell r="N424" t="str">
            <v>N/A</v>
          </cell>
          <cell r="O424" t="str">
            <v>N/A</v>
          </cell>
          <cell r="P424" t="str">
            <v>N/A</v>
          </cell>
          <cell r="Q424" t="str">
            <v>N/A</v>
          </cell>
          <cell r="S424" t="str">
            <v>X</v>
          </cell>
          <cell r="U424" t="str">
            <v>In use</v>
          </cell>
          <cell r="V424" t="str">
            <v>N/A</v>
          </cell>
          <cell r="X424" t="str">
            <v>Free Fall System</v>
          </cell>
          <cell r="Z424" t="str">
            <v>N/A</v>
          </cell>
        </row>
        <row r="425">
          <cell r="B425" t="str">
            <v>QLRELSBZ_0417</v>
          </cell>
          <cell r="C425" t="str">
            <v>Instrument of measurement</v>
          </cell>
          <cell r="D425" t="str">
            <v>Mechanic</v>
          </cell>
          <cell r="E425" t="str">
            <v>TBD</v>
          </cell>
          <cell r="F425" t="str">
            <v>Mechanical caliper</v>
          </cell>
          <cell r="G425" t="str">
            <v>300mm</v>
          </cell>
          <cell r="H425" t="str">
            <v>GX19033391</v>
          </cell>
          <cell r="I425" t="str">
            <v>N/A</v>
          </cell>
          <cell r="J425">
            <v>2019</v>
          </cell>
          <cell r="K425">
            <v>39803</v>
          </cell>
          <cell r="L425">
            <v>43678</v>
          </cell>
          <cell r="M425" t="str">
            <v>YES</v>
          </cell>
          <cell r="N425" t="str">
            <v>12 months</v>
          </cell>
          <cell r="O425">
            <v>44600</v>
          </cell>
          <cell r="P425" t="str">
            <v>SBZ0248</v>
          </cell>
          <cell r="Q425" t="str">
            <v>Sent for calibration</v>
          </cell>
          <cell r="U425" t="str">
            <v>Not in use</v>
          </cell>
          <cell r="V425" t="str">
            <v>HES</v>
          </cell>
          <cell r="Y425" t="str">
            <v>Q3 calibration</v>
          </cell>
          <cell r="Z425" t="str">
            <v>Daniel Isfanoi-Trif</v>
          </cell>
        </row>
        <row r="426">
          <cell r="B426" t="str">
            <v>QLRELSBZ_0418</v>
          </cell>
          <cell r="C426" t="str">
            <v>Instrument of measurement and control</v>
          </cell>
          <cell r="D426" t="str">
            <v>Vibration</v>
          </cell>
          <cell r="E426" t="str">
            <v>Vibration Research</v>
          </cell>
          <cell r="F426" t="str">
            <v>Vibration controller VR Medallion II</v>
          </cell>
          <cell r="G426" t="str">
            <v>Medallion II</v>
          </cell>
          <cell r="H426" t="str">
            <v>95261D50</v>
          </cell>
          <cell r="I426" t="str">
            <v>TBD</v>
          </cell>
          <cell r="M426" t="str">
            <v>YES</v>
          </cell>
          <cell r="N426" t="str">
            <v>24 months</v>
          </cell>
          <cell r="O426">
            <v>44799</v>
          </cell>
          <cell r="P426" t="str">
            <v>SBZ0249</v>
          </cell>
          <cell r="Q426" t="str">
            <v>Calibrated</v>
          </cell>
          <cell r="R426" t="str">
            <v>X</v>
          </cell>
          <cell r="U426" t="str">
            <v>In use</v>
          </cell>
          <cell r="V426" t="str">
            <v>Vibratation Research Corporation</v>
          </cell>
          <cell r="X426" t="str">
            <v>Certificate DKD missing</v>
          </cell>
          <cell r="Z426" t="str">
            <v>Daniel Isfanoi-Trif</v>
          </cell>
          <cell r="AA426" t="str">
            <v>Boot2009,08-00897-g08b966a</v>
          </cell>
          <cell r="AB426" t="str">
            <v>MEDALLION Version Mar. 2013</v>
          </cell>
        </row>
        <row r="427">
          <cell r="B427" t="str">
            <v>QLRELSBZ_0419</v>
          </cell>
          <cell r="C427" t="str">
            <v>Instrument of measurement and control</v>
          </cell>
          <cell r="D427" t="str">
            <v>Vibration</v>
          </cell>
          <cell r="E427" t="str">
            <v>Vibration Research</v>
          </cell>
          <cell r="F427" t="str">
            <v>Vibration controller VR Medallion II</v>
          </cell>
          <cell r="G427" t="str">
            <v>Medallion II</v>
          </cell>
          <cell r="H427" t="str">
            <v>95261D53</v>
          </cell>
          <cell r="I427" t="str">
            <v>TBD</v>
          </cell>
          <cell r="M427" t="str">
            <v>YES</v>
          </cell>
          <cell r="N427" t="str">
            <v>24 months</v>
          </cell>
          <cell r="O427">
            <v>44799</v>
          </cell>
          <cell r="P427" t="str">
            <v>SBZ0250</v>
          </cell>
          <cell r="Q427" t="str">
            <v>Calibrated</v>
          </cell>
          <cell r="R427" t="str">
            <v>X</v>
          </cell>
          <cell r="U427" t="str">
            <v>In use</v>
          </cell>
          <cell r="V427" t="str">
            <v>Vibratation Research Corporation</v>
          </cell>
          <cell r="X427" t="str">
            <v>Certificate DKD missing</v>
          </cell>
          <cell r="Z427" t="str">
            <v>Daniel Isfanoi-Trif</v>
          </cell>
          <cell r="AA427" t="str">
            <v>Boot2009,08-00897-g08b966a</v>
          </cell>
          <cell r="AB427" t="str">
            <v>MEDALLION Version Mar. 2013</v>
          </cell>
        </row>
        <row r="428">
          <cell r="B428" t="str">
            <v>QLRELSBZ_0420</v>
          </cell>
          <cell r="C428" t="str">
            <v>Tools</v>
          </cell>
          <cell r="D428" t="str">
            <v>Mechanic</v>
          </cell>
          <cell r="E428" t="str">
            <v>N/A</v>
          </cell>
          <cell r="F428" t="str">
            <v xml:space="preserve">Mobile Stair </v>
          </cell>
          <cell r="G428" t="str">
            <v>Eco Plus Marches</v>
          </cell>
          <cell r="H428" t="str">
            <v>N/A</v>
          </cell>
          <cell r="I428" t="str">
            <v>N/A</v>
          </cell>
          <cell r="J428">
            <v>2010</v>
          </cell>
          <cell r="M428" t="str">
            <v>NO</v>
          </cell>
          <cell r="N428" t="str">
            <v>N/A</v>
          </cell>
          <cell r="O428" t="str">
            <v>N/A</v>
          </cell>
          <cell r="P428" t="str">
            <v>N/A</v>
          </cell>
          <cell r="Q428" t="str">
            <v>N/A</v>
          </cell>
          <cell r="S428" t="str">
            <v>X</v>
          </cell>
          <cell r="U428" t="str">
            <v>In use</v>
          </cell>
          <cell r="V428" t="str">
            <v>N/A</v>
          </cell>
          <cell r="X428" t="str">
            <v>Mobile stairs for storage area</v>
          </cell>
          <cell r="Y428" t="str">
            <v xml:space="preserve"> Yearly checks and maintenance</v>
          </cell>
          <cell r="Z428" t="str">
            <v>Daniel Isfanoi-Trif</v>
          </cell>
        </row>
        <row r="429">
          <cell r="B429" t="str">
            <v>QLRELSBZ_0421</v>
          </cell>
          <cell r="C429" t="str">
            <v>Chamber</v>
          </cell>
          <cell r="D429" t="str">
            <v>Temperature</v>
          </cell>
          <cell r="E429" t="str">
            <v>Weisstechnik</v>
          </cell>
          <cell r="F429" t="str">
            <v>Temperature system</v>
          </cell>
          <cell r="G429" t="str">
            <v>WTS 3-800/70/10-M</v>
          </cell>
          <cell r="H429">
            <v>58226179130010</v>
          </cell>
          <cell r="I429">
            <v>60024095</v>
          </cell>
          <cell r="J429">
            <v>2017</v>
          </cell>
          <cell r="K429">
            <v>39803</v>
          </cell>
          <cell r="L429">
            <v>42423</v>
          </cell>
          <cell r="M429" t="str">
            <v>YES</v>
          </cell>
          <cell r="N429" t="str">
            <v>12 months</v>
          </cell>
          <cell r="O429">
            <v>44980</v>
          </cell>
          <cell r="P429" t="str">
            <v>SBZ0251</v>
          </cell>
          <cell r="Q429" t="str">
            <v>Calibrated</v>
          </cell>
          <cell r="R429" t="str">
            <v>X</v>
          </cell>
          <cell r="U429" t="str">
            <v>In use</v>
          </cell>
          <cell r="V429" t="str">
            <v>Bumbas Electric</v>
          </cell>
          <cell r="W429" t="str">
            <v>..\02_Equipment_manuals\01_Env_manuals\01_Equipment_2015\VCS3_7034-5_characteristics_MY2015.pdf</v>
          </cell>
          <cell r="X429" t="str">
            <v>Climatic_33_800_FY2019_Plant</v>
          </cell>
          <cell r="Y429" t="str">
            <v>Wait for calibration and maintenance</v>
          </cell>
          <cell r="Z429" t="str">
            <v>Iulia Turi&amp;Cosmin Rodean</v>
          </cell>
          <cell r="AA429" t="str">
            <v>Simpac 1.1_V4</v>
          </cell>
          <cell r="AB429" t="str">
            <v>S!MPATI Version 2016</v>
          </cell>
        </row>
        <row r="430">
          <cell r="B430" t="str">
            <v>QLRELSBZ_0422</v>
          </cell>
          <cell r="C430" t="str">
            <v>Chamber</v>
          </cell>
          <cell r="D430" t="str">
            <v>Temperature</v>
          </cell>
          <cell r="E430" t="str">
            <v>Weisstechnik</v>
          </cell>
          <cell r="F430" t="str">
            <v>Temperature system</v>
          </cell>
          <cell r="G430" t="str">
            <v>WTS 3-800/70/10-M</v>
          </cell>
          <cell r="H430">
            <v>58226179130020</v>
          </cell>
          <cell r="I430">
            <v>60024229</v>
          </cell>
          <cell r="J430">
            <v>2017</v>
          </cell>
          <cell r="K430">
            <v>39803</v>
          </cell>
          <cell r="L430">
            <v>42423</v>
          </cell>
          <cell r="M430" t="str">
            <v>YES</v>
          </cell>
          <cell r="N430" t="str">
            <v>12 months</v>
          </cell>
          <cell r="O430">
            <v>44981</v>
          </cell>
          <cell r="P430" t="str">
            <v>SBZ0252</v>
          </cell>
          <cell r="Q430" t="str">
            <v>Calibrated</v>
          </cell>
          <cell r="R430" t="str">
            <v>X</v>
          </cell>
          <cell r="U430" t="str">
            <v>In use</v>
          </cell>
          <cell r="V430" t="str">
            <v>Bumbas Electric</v>
          </cell>
          <cell r="W430" t="str">
            <v>..\02_Equipment_manuals\01_Env_manuals\01_Equipment_2015\VCS3_7034-5_characteristics_MY2015.pdf</v>
          </cell>
          <cell r="X430" t="str">
            <v>Climatic_34_800_FY2019_Plant</v>
          </cell>
          <cell r="Y430" t="str">
            <v>Wait for calibration and maintenance</v>
          </cell>
          <cell r="Z430" t="str">
            <v>Iulia Turi&amp;Cosmin Rodean</v>
          </cell>
          <cell r="AA430" t="str">
            <v>Simpac 1.1_V4</v>
          </cell>
          <cell r="AB430" t="str">
            <v>S!MPATI Version 2016</v>
          </cell>
        </row>
        <row r="431">
          <cell r="B431" t="str">
            <v>QLRELSBZ_0423</v>
          </cell>
          <cell r="C431" t="str">
            <v>Instrument of measurement and control</v>
          </cell>
          <cell r="D431" t="str">
            <v>Vibration</v>
          </cell>
          <cell r="E431" t="str">
            <v>PCB Piezoelectronics</v>
          </cell>
          <cell r="F431" t="str">
            <v>Triaxial ICP Accelerometer</v>
          </cell>
          <cell r="G431" t="str">
            <v>356A03</v>
          </cell>
          <cell r="H431" t="str">
            <v>LW276991</v>
          </cell>
          <cell r="I431" t="str">
            <v>TBD</v>
          </cell>
          <cell r="J431">
            <v>2019</v>
          </cell>
          <cell r="M431" t="str">
            <v>YES</v>
          </cell>
          <cell r="N431" t="str">
            <v>12 months</v>
          </cell>
          <cell r="O431">
            <v>44747</v>
          </cell>
          <cell r="P431" t="str">
            <v>SBZ0253</v>
          </cell>
          <cell r="Q431" t="str">
            <v>Sent for calibration</v>
          </cell>
          <cell r="R431" t="str">
            <v>X</v>
          </cell>
          <cell r="U431" t="str">
            <v>In use</v>
          </cell>
          <cell r="V431" t="str">
            <v>IABG</v>
          </cell>
          <cell r="Z431" t="str">
            <v>Daniel Isfanoi-Trif</v>
          </cell>
        </row>
        <row r="432">
          <cell r="B432" t="str">
            <v>QLRELSBZ_0424</v>
          </cell>
          <cell r="C432" t="str">
            <v>Instrument of measurement and control</v>
          </cell>
          <cell r="D432" t="str">
            <v>Vibration</v>
          </cell>
          <cell r="E432" t="str">
            <v>PCB Piezoelectronics</v>
          </cell>
          <cell r="F432" t="str">
            <v>Triaxial ICP Accelerometer</v>
          </cell>
          <cell r="G432" t="str">
            <v>356A22</v>
          </cell>
          <cell r="H432">
            <v>263120</v>
          </cell>
          <cell r="I432" t="str">
            <v>TBD</v>
          </cell>
          <cell r="J432">
            <v>2019</v>
          </cell>
          <cell r="M432" t="str">
            <v>YES</v>
          </cell>
          <cell r="N432" t="str">
            <v>12 months</v>
          </cell>
          <cell r="O432">
            <v>44747</v>
          </cell>
          <cell r="P432" t="str">
            <v>SBZ0254</v>
          </cell>
          <cell r="Q432" t="str">
            <v>Sent for calibration</v>
          </cell>
          <cell r="R432" t="str">
            <v>X</v>
          </cell>
          <cell r="U432" t="str">
            <v>In use</v>
          </cell>
          <cell r="V432" t="str">
            <v>IABG</v>
          </cell>
          <cell r="Z432" t="str">
            <v>Daniel Isfanoi-Trif</v>
          </cell>
        </row>
        <row r="433">
          <cell r="B433" t="str">
            <v>QLRELSBZ_0425</v>
          </cell>
          <cell r="C433" t="str">
            <v>Instrument of measurement and control</v>
          </cell>
          <cell r="D433" t="str">
            <v>Vibration</v>
          </cell>
          <cell r="E433" t="str">
            <v>Bruel&amp;Kjaer</v>
          </cell>
          <cell r="F433" t="str">
            <v>Triaxial B&amp;K Miniature Accelerometer</v>
          </cell>
          <cell r="G433">
            <v>4520</v>
          </cell>
          <cell r="H433">
            <v>66838</v>
          </cell>
          <cell r="I433" t="str">
            <v>TBD</v>
          </cell>
          <cell r="J433">
            <v>2019</v>
          </cell>
          <cell r="M433" t="str">
            <v>YES</v>
          </cell>
          <cell r="N433" t="str">
            <v>12 months</v>
          </cell>
          <cell r="O433">
            <v>44748</v>
          </cell>
          <cell r="P433" t="str">
            <v>SBZ0255</v>
          </cell>
          <cell r="Q433" t="str">
            <v>Wait for calibration</v>
          </cell>
          <cell r="R433" t="str">
            <v>X</v>
          </cell>
          <cell r="U433" t="str">
            <v>In use</v>
          </cell>
          <cell r="V433" t="str">
            <v>IABG</v>
          </cell>
          <cell r="Z433" t="str">
            <v>Daniel Isfanoi-Trif</v>
          </cell>
        </row>
        <row r="434">
          <cell r="B434" t="str">
            <v>QLRELSBZ_0426</v>
          </cell>
          <cell r="C434" t="str">
            <v>Instrument of measurement and control</v>
          </cell>
          <cell r="D434" t="str">
            <v>Vibration</v>
          </cell>
          <cell r="E434" t="str">
            <v>Bruel&amp;Kjaer</v>
          </cell>
          <cell r="F434" t="str">
            <v>Charge Accelerometer</v>
          </cell>
          <cell r="G434">
            <v>4374</v>
          </cell>
          <cell r="H434">
            <v>34295</v>
          </cell>
          <cell r="I434" t="str">
            <v>TBD</v>
          </cell>
          <cell r="J434">
            <v>2019</v>
          </cell>
          <cell r="M434" t="str">
            <v>YES</v>
          </cell>
          <cell r="N434" t="str">
            <v>12 months</v>
          </cell>
          <cell r="O434">
            <v>44747</v>
          </cell>
          <cell r="P434" t="str">
            <v>SBZ0256</v>
          </cell>
          <cell r="Q434" t="str">
            <v>Sent for calibration</v>
          </cell>
          <cell r="R434" t="str">
            <v>X</v>
          </cell>
          <cell r="U434" t="str">
            <v>In use</v>
          </cell>
          <cell r="V434" t="str">
            <v>IABG</v>
          </cell>
          <cell r="Z434" t="str">
            <v>Daniel Isfanoi-Trif</v>
          </cell>
        </row>
        <row r="435">
          <cell r="B435" t="str">
            <v>QLRELSBZ_0427</v>
          </cell>
          <cell r="C435" t="str">
            <v>Instrument of measurement and control</v>
          </cell>
          <cell r="D435" t="str">
            <v>Vibration</v>
          </cell>
          <cell r="E435" t="str">
            <v>Bruel&amp;Kjaer</v>
          </cell>
          <cell r="F435" t="str">
            <v>Charge Accelerometer</v>
          </cell>
          <cell r="G435">
            <v>4374</v>
          </cell>
          <cell r="H435">
            <v>34296</v>
          </cell>
          <cell r="I435" t="str">
            <v>TBD</v>
          </cell>
          <cell r="J435">
            <v>2019</v>
          </cell>
          <cell r="M435" t="str">
            <v>YES</v>
          </cell>
          <cell r="N435" t="str">
            <v>12 months</v>
          </cell>
          <cell r="O435">
            <v>44747</v>
          </cell>
          <cell r="P435" t="str">
            <v>SBZ0257</v>
          </cell>
          <cell r="Q435" t="str">
            <v>Sent for calibration</v>
          </cell>
          <cell r="R435" t="str">
            <v>X</v>
          </cell>
          <cell r="U435" t="str">
            <v>In use</v>
          </cell>
          <cell r="V435" t="str">
            <v>IABG</v>
          </cell>
          <cell r="Z435" t="str">
            <v>Daniel Isfanoi-Trif</v>
          </cell>
        </row>
        <row r="436">
          <cell r="B436" t="str">
            <v>QLRELSBZ_0428</v>
          </cell>
          <cell r="C436" t="str">
            <v>Chamber</v>
          </cell>
          <cell r="D436" t="str">
            <v xml:space="preserve">Climatic </v>
          </cell>
          <cell r="E436" t="str">
            <v>Espec</v>
          </cell>
          <cell r="F436" t="str">
            <v>Temperature and humidity system</v>
          </cell>
          <cell r="G436" t="str">
            <v>ARSF-0800-10</v>
          </cell>
          <cell r="H436">
            <v>4130000150</v>
          </cell>
          <cell r="I436" t="str">
            <v>TBD</v>
          </cell>
          <cell r="J436">
            <v>2019</v>
          </cell>
          <cell r="M436" t="str">
            <v>YES</v>
          </cell>
          <cell r="N436" t="str">
            <v>12 months</v>
          </cell>
          <cell r="O436">
            <v>44966</v>
          </cell>
          <cell r="P436" t="str">
            <v>SBZ0258</v>
          </cell>
          <cell r="Q436" t="str">
            <v>Calibrated</v>
          </cell>
          <cell r="R436" t="str">
            <v>X</v>
          </cell>
          <cell r="U436" t="str">
            <v>In use</v>
          </cell>
          <cell r="X436" t="str">
            <v>Climatic_32_800_FY2019_Espec</v>
          </cell>
          <cell r="Y436" t="str">
            <v>DMS to be implemented Broken</v>
          </cell>
          <cell r="Z436" t="str">
            <v>Iulia Turi&amp;Cosmin Rodean</v>
          </cell>
          <cell r="AA436" t="str">
            <v>P3ARCLD40. 04STD</v>
          </cell>
          <cell r="AB436" t="str">
            <v>OnlineCore</v>
          </cell>
        </row>
        <row r="437">
          <cell r="B437" t="str">
            <v>QLRELSBZ_0429</v>
          </cell>
          <cell r="C437" t="str">
            <v>Chamber</v>
          </cell>
          <cell r="D437" t="str">
            <v xml:space="preserve">Climatic </v>
          </cell>
          <cell r="E437" t="str">
            <v>Espec</v>
          </cell>
          <cell r="F437" t="str">
            <v>Temperature and humidity system</v>
          </cell>
          <cell r="G437" t="str">
            <v>ARSF-0800-10</v>
          </cell>
          <cell r="H437">
            <v>4130000148</v>
          </cell>
          <cell r="I437" t="str">
            <v>TBD</v>
          </cell>
          <cell r="J437">
            <v>2019</v>
          </cell>
          <cell r="M437" t="str">
            <v>YES</v>
          </cell>
          <cell r="N437" t="str">
            <v>12 months</v>
          </cell>
          <cell r="O437">
            <v>44986</v>
          </cell>
          <cell r="P437" t="str">
            <v>SBZ0259</v>
          </cell>
          <cell r="Q437" t="str">
            <v>Calibrated</v>
          </cell>
          <cell r="R437" t="str">
            <v>X</v>
          </cell>
          <cell r="U437" t="str">
            <v>In use</v>
          </cell>
          <cell r="X437" t="str">
            <v>Climatic_31_800_FY2019_Espec</v>
          </cell>
          <cell r="Y437" t="str">
            <v>DMS to be implemented</v>
          </cell>
          <cell r="Z437" t="str">
            <v>Iulia Turi&amp;Cosmin Rodean</v>
          </cell>
          <cell r="AA437" t="str">
            <v>P3ARFLD20.01CK1</v>
          </cell>
          <cell r="AB437" t="str">
            <v>OnlineCore</v>
          </cell>
        </row>
        <row r="438">
          <cell r="B438" t="str">
            <v>QLRELSBZ_0430</v>
          </cell>
          <cell r="C438" t="str">
            <v>Chamber</v>
          </cell>
          <cell r="D438" t="str">
            <v xml:space="preserve">Climatic </v>
          </cell>
          <cell r="E438" t="str">
            <v>Espec</v>
          </cell>
          <cell r="F438" t="str">
            <v>Temperature and humidity system</v>
          </cell>
          <cell r="G438" t="str">
            <v>ARS-1100-5-E</v>
          </cell>
          <cell r="H438">
            <v>4140000032</v>
          </cell>
          <cell r="I438" t="str">
            <v>TBD</v>
          </cell>
          <cell r="J438">
            <v>2019</v>
          </cell>
          <cell r="M438" t="str">
            <v>YES</v>
          </cell>
          <cell r="N438" t="str">
            <v>12 months</v>
          </cell>
          <cell r="O438">
            <v>44994</v>
          </cell>
          <cell r="P438" t="str">
            <v>SBZ0260</v>
          </cell>
          <cell r="Q438" t="str">
            <v>Calibrated</v>
          </cell>
          <cell r="R438" t="str">
            <v>X</v>
          </cell>
          <cell r="U438" t="str">
            <v>In use</v>
          </cell>
          <cell r="X438" t="str">
            <v>Climatic_30_1100_FY2019_Espec</v>
          </cell>
          <cell r="Y438" t="str">
            <v>DMS to be implemented</v>
          </cell>
          <cell r="Z438" t="str">
            <v>Iulia Turi&amp;Cosmin Rodean</v>
          </cell>
          <cell r="AA438" t="str">
            <v>P3ARCLD40. 04STD</v>
          </cell>
          <cell r="AB438" t="str">
            <v>OnlineCore</v>
          </cell>
        </row>
        <row r="439">
          <cell r="B439" t="str">
            <v>QLRELSBZ_0431</v>
          </cell>
          <cell r="C439" t="str">
            <v>Chamber</v>
          </cell>
          <cell r="D439" t="str">
            <v xml:space="preserve">Climatic </v>
          </cell>
          <cell r="E439" t="str">
            <v>Espec</v>
          </cell>
          <cell r="F439" t="str">
            <v>Temperature and humidity system</v>
          </cell>
          <cell r="G439" t="str">
            <v>ARSF-0800-15</v>
          </cell>
          <cell r="H439">
            <v>4130200098</v>
          </cell>
          <cell r="I439" t="str">
            <v>TBD</v>
          </cell>
          <cell r="J439">
            <v>2019</v>
          </cell>
          <cell r="M439" t="str">
            <v>YES</v>
          </cell>
          <cell r="N439" t="str">
            <v>12 months</v>
          </cell>
          <cell r="O439">
            <v>44749</v>
          </cell>
          <cell r="P439" t="str">
            <v>SBZ0261</v>
          </cell>
          <cell r="Q439" t="str">
            <v>Wait for calibration</v>
          </cell>
          <cell r="R439" t="str">
            <v>X</v>
          </cell>
          <cell r="U439" t="str">
            <v>In use</v>
          </cell>
          <cell r="X439" t="str">
            <v>Climatic_29_800_FY2019_Espec</v>
          </cell>
          <cell r="Y439" t="str">
            <v>DMS to be implemented</v>
          </cell>
          <cell r="Z439" t="str">
            <v>Iulia Turi&amp;Cosmin Rodean</v>
          </cell>
          <cell r="AA439" t="str">
            <v>P3ARFLD20. 02CB2</v>
          </cell>
          <cell r="AB439" t="str">
            <v>OnlineCore</v>
          </cell>
        </row>
        <row r="440">
          <cell r="B440" t="str">
            <v>QLRELSBZ_0432</v>
          </cell>
          <cell r="C440" t="str">
            <v>Chamber</v>
          </cell>
          <cell r="D440" t="str">
            <v>Temperature</v>
          </cell>
          <cell r="E440" t="str">
            <v>Espec</v>
          </cell>
          <cell r="F440" t="str">
            <v>Temperature system-Thermal Shock</v>
          </cell>
          <cell r="G440" t="str">
            <v>TSD-101-W</v>
          </cell>
          <cell r="H440">
            <v>141000265</v>
          </cell>
          <cell r="I440" t="str">
            <v>TBD</v>
          </cell>
          <cell r="J440">
            <v>2019</v>
          </cell>
          <cell r="M440" t="str">
            <v>YES</v>
          </cell>
          <cell r="N440" t="str">
            <v>12 months</v>
          </cell>
          <cell r="O440">
            <v>44957</v>
          </cell>
          <cell r="P440" t="str">
            <v>SBZ0262</v>
          </cell>
          <cell r="Q440" t="str">
            <v>Calibrated</v>
          </cell>
          <cell r="R440" t="str">
            <v>X</v>
          </cell>
          <cell r="U440" t="str">
            <v>In use</v>
          </cell>
          <cell r="X440" t="str">
            <v>TS_13_101_FY2019_Espec</v>
          </cell>
          <cell r="Y440" t="str">
            <v>DMS to be implemented</v>
          </cell>
          <cell r="Z440" t="str">
            <v>Iulia Turi&amp;Cosmin Rodean</v>
          </cell>
          <cell r="AA440" t="str">
            <v>P3TSALD30.03STD</v>
          </cell>
          <cell r="AB440" t="str">
            <v>OnlineCore</v>
          </cell>
        </row>
        <row r="441">
          <cell r="B441" t="str">
            <v>QLRELSBZ_0433</v>
          </cell>
          <cell r="C441" t="str">
            <v>Chamber</v>
          </cell>
          <cell r="D441" t="str">
            <v>Temperature</v>
          </cell>
          <cell r="E441" t="str">
            <v>Espec</v>
          </cell>
          <cell r="F441" t="str">
            <v>Temperature system-Thermal Shock</v>
          </cell>
          <cell r="G441" t="str">
            <v>TSA-303EL-W</v>
          </cell>
          <cell r="H441">
            <v>155002094</v>
          </cell>
          <cell r="I441" t="str">
            <v>TBD</v>
          </cell>
          <cell r="J441">
            <v>2019</v>
          </cell>
          <cell r="M441" t="str">
            <v>YES</v>
          </cell>
          <cell r="N441" t="str">
            <v>12 months</v>
          </cell>
          <cell r="O441">
            <v>44749</v>
          </cell>
          <cell r="P441" t="str">
            <v>SBZ0263</v>
          </cell>
          <cell r="Q441" t="str">
            <v>Wait for calibration</v>
          </cell>
          <cell r="R441" t="str">
            <v>X</v>
          </cell>
          <cell r="U441" t="str">
            <v>In use</v>
          </cell>
          <cell r="X441" t="str">
            <v>TS_14_303_FY2019_Espec</v>
          </cell>
          <cell r="Y441" t="str">
            <v>DMS to be implemented</v>
          </cell>
          <cell r="Z441" t="str">
            <v>Iulia Turi&amp;Cosmin Rodean</v>
          </cell>
          <cell r="AA441" t="str">
            <v>P3TSALD30.14CC0</v>
          </cell>
          <cell r="AB441" t="str">
            <v>OnlineCore</v>
          </cell>
        </row>
        <row r="442">
          <cell r="B442" t="str">
            <v>QLRELSBZ_0434</v>
          </cell>
          <cell r="C442" t="str">
            <v>Chamber</v>
          </cell>
          <cell r="D442" t="str">
            <v>Temperature</v>
          </cell>
          <cell r="E442" t="str">
            <v>Espec</v>
          </cell>
          <cell r="F442" t="str">
            <v>Temperature system-Thermal Shock</v>
          </cell>
          <cell r="G442" t="str">
            <v>TSD-101-W</v>
          </cell>
          <cell r="H442">
            <v>141000232</v>
          </cell>
          <cell r="I442" t="str">
            <v>TBD</v>
          </cell>
          <cell r="J442">
            <v>2019</v>
          </cell>
          <cell r="M442" t="str">
            <v>YES</v>
          </cell>
          <cell r="N442" t="str">
            <v>12 months</v>
          </cell>
          <cell r="O442">
            <v>44957</v>
          </cell>
          <cell r="P442" t="str">
            <v>SBZ0264</v>
          </cell>
          <cell r="Q442" t="str">
            <v>Calibrated</v>
          </cell>
          <cell r="R442" t="str">
            <v>X</v>
          </cell>
          <cell r="U442" t="str">
            <v>In use</v>
          </cell>
          <cell r="X442" t="str">
            <v>TS_12_101_FY2019_Espec</v>
          </cell>
          <cell r="Y442" t="str">
            <v>DMS to be implemented</v>
          </cell>
          <cell r="Z442" t="str">
            <v>Iulia Turi&amp;Cosmin Rodean</v>
          </cell>
          <cell r="AA442" t="str">
            <v>P3TSDLD30.02STD</v>
          </cell>
          <cell r="AB442" t="str">
            <v>OnlineCore</v>
          </cell>
        </row>
        <row r="443">
          <cell r="B443" t="str">
            <v>QLRELSBZ_0435</v>
          </cell>
          <cell r="C443" t="str">
            <v>Chamber</v>
          </cell>
          <cell r="D443" t="str">
            <v xml:space="preserve">Climatic </v>
          </cell>
          <cell r="E443" t="str">
            <v>Espec</v>
          </cell>
          <cell r="F443" t="str">
            <v>Temperature and humidity system</v>
          </cell>
          <cell r="G443" t="str">
            <v>ARS-0390</v>
          </cell>
          <cell r="H443">
            <v>4120200066</v>
          </cell>
          <cell r="I443" t="str">
            <v>TBD</v>
          </cell>
          <cell r="J443">
            <v>2019</v>
          </cell>
          <cell r="M443" t="str">
            <v>YES</v>
          </cell>
          <cell r="N443" t="str">
            <v>12 months</v>
          </cell>
          <cell r="O443">
            <v>44994</v>
          </cell>
          <cell r="P443" t="str">
            <v>SBZ0265</v>
          </cell>
          <cell r="Q443" t="str">
            <v>Calibrated</v>
          </cell>
          <cell r="R443" t="str">
            <v>X</v>
          </cell>
          <cell r="U443" t="str">
            <v>In use</v>
          </cell>
          <cell r="X443" t="str">
            <v>Climatic_35_0390_Espec</v>
          </cell>
          <cell r="Y443" t="str">
            <v>DMS to be implemented</v>
          </cell>
          <cell r="Z443" t="str">
            <v>Iulia Turi&amp;Cosmin Rodean</v>
          </cell>
          <cell r="AA443" t="str">
            <v>P3ARCLD30.09CG4</v>
          </cell>
          <cell r="AB443" t="str">
            <v>OnlineCore</v>
          </cell>
        </row>
        <row r="444">
          <cell r="B444" t="str">
            <v>QLRELSBZ_0436</v>
          </cell>
          <cell r="C444" t="str">
            <v>Chamber</v>
          </cell>
          <cell r="D444" t="str">
            <v xml:space="preserve">Climatic </v>
          </cell>
          <cell r="E444" t="str">
            <v>Espec</v>
          </cell>
          <cell r="F444" t="str">
            <v>Temperature and humidity system</v>
          </cell>
          <cell r="G444" t="str">
            <v>ARS-0390</v>
          </cell>
          <cell r="H444">
            <v>4120200067</v>
          </cell>
          <cell r="I444" t="str">
            <v>TBD</v>
          </cell>
          <cell r="J444">
            <v>2019</v>
          </cell>
          <cell r="M444" t="str">
            <v>YES</v>
          </cell>
          <cell r="N444" t="str">
            <v>12 months</v>
          </cell>
          <cell r="O444">
            <v>45051</v>
          </cell>
          <cell r="P444" t="str">
            <v>SBZ0266</v>
          </cell>
          <cell r="Q444" t="str">
            <v>Calibrated</v>
          </cell>
          <cell r="R444" t="str">
            <v>X</v>
          </cell>
          <cell r="U444" t="str">
            <v>In use</v>
          </cell>
          <cell r="X444" t="str">
            <v>Climatic_36_0390_Espec</v>
          </cell>
          <cell r="Y444" t="str">
            <v>DMS to be implemented</v>
          </cell>
          <cell r="Z444" t="str">
            <v>Iulia Turi&amp;Cosmin Rodean</v>
          </cell>
          <cell r="AA444" t="str">
            <v>P3ARCLD30. 09CG4</v>
          </cell>
          <cell r="AB444" t="str">
            <v>OnlineCore</v>
          </cell>
        </row>
        <row r="445">
          <cell r="B445" t="str">
            <v>QLRELSBZ_0437</v>
          </cell>
          <cell r="C445" t="str">
            <v>Chamber</v>
          </cell>
          <cell r="D445" t="str">
            <v xml:space="preserve">Climatic </v>
          </cell>
          <cell r="E445" t="str">
            <v>Espec</v>
          </cell>
          <cell r="F445" t="str">
            <v>Temperature and humidity system</v>
          </cell>
          <cell r="G445" t="str">
            <v>ARS-0390</v>
          </cell>
          <cell r="H445">
            <v>4120520151</v>
          </cell>
          <cell r="I445" t="str">
            <v>TBD</v>
          </cell>
          <cell r="J445">
            <v>2019</v>
          </cell>
          <cell r="M445" t="str">
            <v>YES</v>
          </cell>
          <cell r="N445" t="str">
            <v>12 months</v>
          </cell>
          <cell r="O445">
            <v>45023</v>
          </cell>
          <cell r="P445" t="str">
            <v>SBZ0267</v>
          </cell>
          <cell r="Q445" t="str">
            <v>Calibrated</v>
          </cell>
          <cell r="R445" t="str">
            <v>X</v>
          </cell>
          <cell r="U445" t="str">
            <v>In use</v>
          </cell>
          <cell r="X445" t="str">
            <v>Climatic_37_0390_Espec</v>
          </cell>
          <cell r="Y445" t="str">
            <v>DMS to be implemented</v>
          </cell>
          <cell r="Z445" t="str">
            <v>Iulia Turi&amp;Cosmin Rodean</v>
          </cell>
          <cell r="AA445" t="str">
            <v>P3ARCLD30.09CX0</v>
          </cell>
          <cell r="AB445" t="str">
            <v>OnlineCore</v>
          </cell>
        </row>
        <row r="446">
          <cell r="B446" t="str">
            <v>QLRELSBZ_0438</v>
          </cell>
          <cell r="C446" t="str">
            <v>Chamber</v>
          </cell>
          <cell r="D446" t="str">
            <v xml:space="preserve">Climatic </v>
          </cell>
          <cell r="E446" t="str">
            <v>Espec</v>
          </cell>
          <cell r="F446" t="str">
            <v>Temperature and humidity system</v>
          </cell>
          <cell r="G446" t="str">
            <v>ARS-0680</v>
          </cell>
          <cell r="H446">
            <v>4100200181</v>
          </cell>
          <cell r="I446" t="str">
            <v>TBD</v>
          </cell>
          <cell r="J446">
            <v>2019</v>
          </cell>
          <cell r="M446" t="str">
            <v>YES</v>
          </cell>
          <cell r="N446" t="str">
            <v>12 months</v>
          </cell>
          <cell r="O446">
            <v>45023</v>
          </cell>
          <cell r="P446" t="str">
            <v>SBZ0268</v>
          </cell>
          <cell r="Q446" t="str">
            <v>Calibrated</v>
          </cell>
          <cell r="R446" t="str">
            <v>X</v>
          </cell>
          <cell r="U446" t="str">
            <v>In use</v>
          </cell>
          <cell r="X446" t="str">
            <v>Climatic_38_0680_Espec</v>
          </cell>
          <cell r="Y446" t="str">
            <v>DMS to be implemented</v>
          </cell>
          <cell r="Z446" t="str">
            <v>Iulia Turi&amp;Cosmin Rodean</v>
          </cell>
          <cell r="AA446" t="str">
            <v>P3ARCLD30.09CX0</v>
          </cell>
          <cell r="AB446" t="str">
            <v>OnlineCore</v>
          </cell>
        </row>
        <row r="447">
          <cell r="B447" t="str">
            <v>QLRELSBZ_0439</v>
          </cell>
          <cell r="C447" t="str">
            <v>Chamber</v>
          </cell>
          <cell r="D447" t="str">
            <v xml:space="preserve">Climatic </v>
          </cell>
          <cell r="E447" t="str">
            <v>Espec</v>
          </cell>
          <cell r="F447" t="str">
            <v>Temperature and humidity system</v>
          </cell>
          <cell r="G447" t="str">
            <v>ARS-0680</v>
          </cell>
          <cell r="H447">
            <v>4100200182</v>
          </cell>
          <cell r="I447" t="str">
            <v>TBD</v>
          </cell>
          <cell r="J447">
            <v>2019</v>
          </cell>
          <cell r="M447" t="str">
            <v>YES</v>
          </cell>
          <cell r="N447" t="str">
            <v>12 months</v>
          </cell>
          <cell r="O447">
            <v>44943</v>
          </cell>
          <cell r="P447" t="str">
            <v>SBZ0269</v>
          </cell>
          <cell r="Q447" t="str">
            <v>Calibrated</v>
          </cell>
          <cell r="R447" t="str">
            <v>X</v>
          </cell>
          <cell r="U447" t="str">
            <v>In use</v>
          </cell>
          <cell r="X447" t="str">
            <v>Climatic_39_0680_Espec</v>
          </cell>
          <cell r="Y447" t="str">
            <v>DMS to be implemented</v>
          </cell>
          <cell r="Z447" t="str">
            <v>Iulia Turi&amp;Cosmin Rodean</v>
          </cell>
          <cell r="AA447" t="str">
            <v>P3ARCLD30.09CX0</v>
          </cell>
          <cell r="AB447" t="str">
            <v>OnlineCore</v>
          </cell>
        </row>
        <row r="448">
          <cell r="B448" t="str">
            <v>QLRELSBZ_0440</v>
          </cell>
          <cell r="C448" t="str">
            <v>Chamber</v>
          </cell>
          <cell r="D448" t="str">
            <v xml:space="preserve">Climatic </v>
          </cell>
          <cell r="E448" t="str">
            <v>Espec</v>
          </cell>
          <cell r="F448" t="str">
            <v>Temperature and humidity system</v>
          </cell>
          <cell r="G448" t="str">
            <v>ARS-0680</v>
          </cell>
          <cell r="H448">
            <v>4100200179</v>
          </cell>
          <cell r="I448" t="str">
            <v>TBD</v>
          </cell>
          <cell r="J448">
            <v>2019</v>
          </cell>
          <cell r="M448" t="str">
            <v>YES</v>
          </cell>
          <cell r="N448" t="str">
            <v>12 months</v>
          </cell>
          <cell r="O448">
            <v>44742</v>
          </cell>
          <cell r="P448" t="str">
            <v>SBZ0270</v>
          </cell>
          <cell r="Q448" t="str">
            <v>Wait for calibration</v>
          </cell>
          <cell r="R448" t="str">
            <v>X</v>
          </cell>
          <cell r="U448" t="str">
            <v>In use</v>
          </cell>
          <cell r="X448" t="str">
            <v>Climatic_40_0680_Espec</v>
          </cell>
          <cell r="Y448" t="str">
            <v>DMS to be implemented</v>
          </cell>
          <cell r="Z448" t="str">
            <v>Iulia Turi&amp;Cosmin Rodean</v>
          </cell>
          <cell r="AA448" t="str">
            <v>P3ARCLD30.09CX0</v>
          </cell>
          <cell r="AB448" t="str">
            <v>OnlineCore</v>
          </cell>
        </row>
        <row r="449">
          <cell r="B449" t="str">
            <v>QLRELSBZ_0441</v>
          </cell>
          <cell r="C449" t="str">
            <v>Chamber</v>
          </cell>
          <cell r="D449" t="str">
            <v xml:space="preserve">Climatic </v>
          </cell>
          <cell r="E449" t="str">
            <v>Espec</v>
          </cell>
          <cell r="F449" t="str">
            <v>Temperature and humidity system</v>
          </cell>
          <cell r="G449" t="str">
            <v>ARS-0680</v>
          </cell>
          <cell r="H449">
            <v>4100200178</v>
          </cell>
          <cell r="I449" t="str">
            <v>TBD</v>
          </cell>
          <cell r="J449">
            <v>2019</v>
          </cell>
          <cell r="M449" t="str">
            <v>YES</v>
          </cell>
          <cell r="N449" t="str">
            <v>12 months</v>
          </cell>
          <cell r="O449">
            <v>45048</v>
          </cell>
          <cell r="P449" t="str">
            <v>SBZ0271</v>
          </cell>
          <cell r="Q449" t="str">
            <v>Calibrated</v>
          </cell>
          <cell r="R449" t="str">
            <v>X</v>
          </cell>
          <cell r="U449" t="str">
            <v>In use</v>
          </cell>
          <cell r="X449" t="str">
            <v>Climatic_41_0680_Espec</v>
          </cell>
          <cell r="Z449" t="str">
            <v>Iulia Turi&amp;Cosmin Rodean</v>
          </cell>
          <cell r="AA449" t="str">
            <v>P3ARCLD30.09CX0</v>
          </cell>
          <cell r="AB449" t="str">
            <v>OnlineCore</v>
          </cell>
        </row>
        <row r="450">
          <cell r="B450" t="str">
            <v>QLRELSBZ_0442</v>
          </cell>
          <cell r="C450" t="str">
            <v>Chamber</v>
          </cell>
          <cell r="D450" t="str">
            <v xml:space="preserve">Climatic </v>
          </cell>
          <cell r="E450" t="str">
            <v>Espec</v>
          </cell>
          <cell r="F450" t="str">
            <v>Temperature and humidity system</v>
          </cell>
          <cell r="G450" t="str">
            <v>ARS-0680</v>
          </cell>
          <cell r="H450">
            <v>4100200177</v>
          </cell>
          <cell r="I450" t="str">
            <v>TBD</v>
          </cell>
          <cell r="J450">
            <v>2019</v>
          </cell>
          <cell r="M450" t="str">
            <v>YES</v>
          </cell>
          <cell r="N450" t="str">
            <v>12 months</v>
          </cell>
          <cell r="O450">
            <v>45049</v>
          </cell>
          <cell r="P450" t="str">
            <v>SBZ0272</v>
          </cell>
          <cell r="Q450" t="str">
            <v>Calibrated</v>
          </cell>
          <cell r="R450" t="str">
            <v>X</v>
          </cell>
          <cell r="U450" t="str">
            <v>In use</v>
          </cell>
          <cell r="X450" t="str">
            <v>Climatic_42_0680_Espec</v>
          </cell>
          <cell r="Y450" t="str">
            <v>DMS to be implemented</v>
          </cell>
          <cell r="Z450" t="str">
            <v>Iulia Turi&amp;Cosmin Rodean</v>
          </cell>
          <cell r="AA450" t="str">
            <v>P3ARCLD30.09CX0</v>
          </cell>
          <cell r="AB450" t="str">
            <v>OnlineCore</v>
          </cell>
        </row>
        <row r="451">
          <cell r="B451" t="str">
            <v>QLRELSBZ_0443</v>
          </cell>
          <cell r="C451" t="str">
            <v>Chamber</v>
          </cell>
          <cell r="D451" t="str">
            <v xml:space="preserve">Climatic </v>
          </cell>
          <cell r="E451" t="str">
            <v>Espec</v>
          </cell>
          <cell r="F451" t="str">
            <v>Temperature and humidity system</v>
          </cell>
          <cell r="G451" t="str">
            <v>ARS-0680</v>
          </cell>
          <cell r="H451">
            <v>4100200183</v>
          </cell>
          <cell r="I451" t="str">
            <v>TBD</v>
          </cell>
          <cell r="J451">
            <v>2019</v>
          </cell>
          <cell r="M451" t="str">
            <v>YES</v>
          </cell>
          <cell r="N451" t="str">
            <v>12 months</v>
          </cell>
          <cell r="O451">
            <v>45071</v>
          </cell>
          <cell r="P451" t="str">
            <v>SBZ0273</v>
          </cell>
          <cell r="Q451" t="str">
            <v>Calibrated</v>
          </cell>
          <cell r="R451" t="str">
            <v>X</v>
          </cell>
          <cell r="U451" t="str">
            <v>In use</v>
          </cell>
          <cell r="X451" t="str">
            <v>Climatic_43_0680_Espec</v>
          </cell>
          <cell r="Y451" t="str">
            <v>DMS to be implemented</v>
          </cell>
          <cell r="Z451" t="str">
            <v>Iulia Turi&amp;Cosmin Rodean</v>
          </cell>
          <cell r="AA451" t="str">
            <v>P3ARCLD30.09CX0</v>
          </cell>
          <cell r="AB451" t="str">
            <v>OnlineCore</v>
          </cell>
        </row>
        <row r="452">
          <cell r="B452" t="str">
            <v>QLRELSBZ_0444</v>
          </cell>
          <cell r="C452" t="str">
            <v>Chamber</v>
          </cell>
          <cell r="D452" t="str">
            <v xml:space="preserve">Climatic </v>
          </cell>
          <cell r="E452" t="str">
            <v>Espec</v>
          </cell>
          <cell r="F452" t="str">
            <v>Temperature and humidity system</v>
          </cell>
          <cell r="G452" t="str">
            <v>ARSF-0800-10</v>
          </cell>
          <cell r="H452">
            <v>4130200125</v>
          </cell>
          <cell r="I452" t="str">
            <v>TBD</v>
          </cell>
          <cell r="J452">
            <v>2019</v>
          </cell>
          <cell r="M452" t="str">
            <v>YES</v>
          </cell>
          <cell r="N452" t="str">
            <v>12 months</v>
          </cell>
          <cell r="O452">
            <v>44750</v>
          </cell>
          <cell r="P452" t="str">
            <v>SBZ0274</v>
          </cell>
          <cell r="Q452" t="str">
            <v>Wait for calibration</v>
          </cell>
          <cell r="R452" t="str">
            <v>X</v>
          </cell>
          <cell r="U452" t="str">
            <v>In use</v>
          </cell>
          <cell r="X452" t="str">
            <v>Climatic_44_0800_Espec</v>
          </cell>
          <cell r="Y452" t="str">
            <v>DMS to be implemented</v>
          </cell>
          <cell r="Z452" t="str">
            <v>Iulia Turi&amp;Cosmin Rodean</v>
          </cell>
          <cell r="AA452" t="str">
            <v>P3ARFLD20.02CB2</v>
          </cell>
          <cell r="AB452" t="str">
            <v>OnlineCore</v>
          </cell>
        </row>
        <row r="453">
          <cell r="B453" t="str">
            <v>QLRELSBZ_0445</v>
          </cell>
          <cell r="C453" t="str">
            <v>Chamber</v>
          </cell>
          <cell r="D453" t="str">
            <v xml:space="preserve">Climatic </v>
          </cell>
          <cell r="E453" t="str">
            <v>Espec</v>
          </cell>
          <cell r="F453" t="str">
            <v>Temperature and humidity system</v>
          </cell>
          <cell r="G453" t="str">
            <v>ARSF-0800-10</v>
          </cell>
          <cell r="H453">
            <v>4130200126</v>
          </cell>
          <cell r="I453" t="str">
            <v>TBD</v>
          </cell>
          <cell r="J453">
            <v>2019</v>
          </cell>
          <cell r="M453" t="str">
            <v>YES</v>
          </cell>
          <cell r="N453" t="str">
            <v>12 months</v>
          </cell>
          <cell r="O453">
            <v>45073</v>
          </cell>
          <cell r="P453" t="str">
            <v>SBZ0275</v>
          </cell>
          <cell r="Q453" t="str">
            <v>Calibrated</v>
          </cell>
          <cell r="R453" t="str">
            <v>X</v>
          </cell>
          <cell r="U453" t="str">
            <v>In use</v>
          </cell>
          <cell r="X453" t="str">
            <v>Climatic_49_0800_Espec</v>
          </cell>
          <cell r="Y453" t="str">
            <v>DMS to be implemented</v>
          </cell>
          <cell r="Z453" t="str">
            <v>Iulia Turi&amp;Cosmin Rodean</v>
          </cell>
          <cell r="AA453" t="str">
            <v>P3ARFLD20.02CB2</v>
          </cell>
          <cell r="AB453" t="str">
            <v>OnlineCore</v>
          </cell>
        </row>
        <row r="454">
          <cell r="B454" t="str">
            <v>QLRELSBZ_0446</v>
          </cell>
          <cell r="C454" t="str">
            <v>Chamber</v>
          </cell>
          <cell r="D454" t="str">
            <v xml:space="preserve">Climatic </v>
          </cell>
          <cell r="E454" t="str">
            <v>Espec</v>
          </cell>
          <cell r="F454" t="str">
            <v>Temperature and humidity system</v>
          </cell>
          <cell r="G454" t="str">
            <v>ARSF-0800-10</v>
          </cell>
          <cell r="H454">
            <v>4130200133</v>
          </cell>
          <cell r="I454" t="str">
            <v>TBD</v>
          </cell>
          <cell r="J454">
            <v>2019</v>
          </cell>
          <cell r="M454" t="str">
            <v>YES</v>
          </cell>
          <cell r="N454" t="str">
            <v>12 months</v>
          </cell>
          <cell r="O454">
            <v>45071</v>
          </cell>
          <cell r="P454" t="str">
            <v>SBZ0276</v>
          </cell>
          <cell r="Q454" t="str">
            <v>Calibrated</v>
          </cell>
          <cell r="R454" t="str">
            <v>X</v>
          </cell>
          <cell r="U454" t="str">
            <v>In use</v>
          </cell>
          <cell r="X454" t="str">
            <v>Climatic_46_0800_Espec</v>
          </cell>
          <cell r="Y454" t="str">
            <v>DMS to be implemented</v>
          </cell>
          <cell r="Z454" t="str">
            <v>Iulia Turi&amp;Cosmin Rodean</v>
          </cell>
          <cell r="AA454" t="str">
            <v>P3ARFLD20.02CB0</v>
          </cell>
          <cell r="AB454" t="str">
            <v>OnlineCore</v>
          </cell>
        </row>
        <row r="455">
          <cell r="B455" t="str">
            <v>QLRELSBZ_0447</v>
          </cell>
          <cell r="C455" t="str">
            <v>Chamber</v>
          </cell>
          <cell r="D455" t="str">
            <v xml:space="preserve">Climatic </v>
          </cell>
          <cell r="E455" t="str">
            <v>Espec</v>
          </cell>
          <cell r="F455" t="str">
            <v>Temperature and humidity system</v>
          </cell>
          <cell r="G455" t="str">
            <v>ARSF-0800-10</v>
          </cell>
          <cell r="H455">
            <v>4130200127</v>
          </cell>
          <cell r="I455" t="str">
            <v>TBD</v>
          </cell>
          <cell r="J455">
            <v>2019</v>
          </cell>
          <cell r="M455" t="str">
            <v>YES</v>
          </cell>
          <cell r="N455" t="str">
            <v>12 months</v>
          </cell>
          <cell r="O455">
            <v>45023</v>
          </cell>
          <cell r="P455" t="str">
            <v>SBZ0277</v>
          </cell>
          <cell r="Q455" t="str">
            <v>Calibrated</v>
          </cell>
          <cell r="R455" t="str">
            <v>X</v>
          </cell>
          <cell r="U455" t="str">
            <v>In use</v>
          </cell>
          <cell r="X455" t="str">
            <v>Climatic_47_0800_Espec</v>
          </cell>
          <cell r="Y455" t="str">
            <v>DMS to be implemented</v>
          </cell>
          <cell r="Z455" t="str">
            <v>Iulia Turi&amp;Cosmin Rodean</v>
          </cell>
          <cell r="AA455" t="str">
            <v>P3ARFLD20.02CB2</v>
          </cell>
          <cell r="AB455" t="str">
            <v>OnlineCore</v>
          </cell>
        </row>
        <row r="456">
          <cell r="B456" t="str">
            <v>QLRELSBZ_0448</v>
          </cell>
          <cell r="C456" t="str">
            <v>Chamber</v>
          </cell>
          <cell r="D456" t="str">
            <v xml:space="preserve">Climatic </v>
          </cell>
          <cell r="E456" t="str">
            <v>Espec</v>
          </cell>
          <cell r="F456" t="str">
            <v>Temperature and humidity system</v>
          </cell>
          <cell r="G456" t="str">
            <v>ARSF-0800-10</v>
          </cell>
          <cell r="H456">
            <v>4130200131</v>
          </cell>
          <cell r="I456" t="str">
            <v>TBD</v>
          </cell>
          <cell r="J456">
            <v>2019</v>
          </cell>
          <cell r="M456" t="str">
            <v>YES</v>
          </cell>
          <cell r="N456" t="str">
            <v>12 months</v>
          </cell>
          <cell r="O456">
            <v>45071</v>
          </cell>
          <cell r="P456" t="str">
            <v>SBZ0278</v>
          </cell>
          <cell r="Q456" t="str">
            <v>Calibrated</v>
          </cell>
          <cell r="R456" t="str">
            <v>X</v>
          </cell>
          <cell r="U456" t="str">
            <v>In use</v>
          </cell>
          <cell r="X456" t="str">
            <v>Climatic_48_0800_Espec</v>
          </cell>
          <cell r="Y456" t="str">
            <v>DMS to be implemented</v>
          </cell>
          <cell r="Z456" t="str">
            <v>Iulia Turi&amp;Cosmin Rodean</v>
          </cell>
          <cell r="AA456" t="str">
            <v>P3ARFLD20.02CB2</v>
          </cell>
          <cell r="AB456" t="str">
            <v>OnlineCore</v>
          </cell>
        </row>
        <row r="457">
          <cell r="B457" t="str">
            <v>QLRELSBZ_0449</v>
          </cell>
          <cell r="C457" t="str">
            <v>Chamber</v>
          </cell>
          <cell r="D457" t="str">
            <v xml:space="preserve">Climatic </v>
          </cell>
          <cell r="E457" t="str">
            <v>Espec</v>
          </cell>
          <cell r="F457" t="str">
            <v>Temperature and humidity system</v>
          </cell>
          <cell r="G457" t="str">
            <v>ARS-0390</v>
          </cell>
          <cell r="H457">
            <v>4120520150</v>
          </cell>
          <cell r="I457" t="str">
            <v>TBD</v>
          </cell>
          <cell r="J457">
            <v>2019</v>
          </cell>
          <cell r="M457" t="str">
            <v>YES</v>
          </cell>
          <cell r="N457" t="str">
            <v>12 months</v>
          </cell>
          <cell r="O457">
            <v>44994</v>
          </cell>
          <cell r="P457" t="str">
            <v>SBZ0279</v>
          </cell>
          <cell r="Q457" t="str">
            <v>Calibrated</v>
          </cell>
          <cell r="R457" t="str">
            <v>X</v>
          </cell>
          <cell r="U457" t="str">
            <v>In use</v>
          </cell>
          <cell r="X457" t="str">
            <v>Climatic_45_0390_Espec</v>
          </cell>
          <cell r="Y457" t="str">
            <v>DMS to be implemented</v>
          </cell>
          <cell r="Z457" t="str">
            <v>Iulia Turi&amp;Cosmin Rodean</v>
          </cell>
          <cell r="AA457" t="str">
            <v>P3ARCLD30.09CX0</v>
          </cell>
          <cell r="AB457" t="str">
            <v>OnlineCore</v>
          </cell>
        </row>
        <row r="458">
          <cell r="B458" t="str">
            <v>QLRELSBZ_0450</v>
          </cell>
          <cell r="C458" t="str">
            <v>Vibration shaker</v>
          </cell>
          <cell r="D458" t="str">
            <v>Vibration -Shaker</v>
          </cell>
          <cell r="E458" t="str">
            <v>LDS</v>
          </cell>
          <cell r="F458" t="str">
            <v>Shaker system</v>
          </cell>
          <cell r="G458" t="str">
            <v>LDS V8900</v>
          </cell>
          <cell r="H458">
            <v>473228</v>
          </cell>
          <cell r="I458" t="str">
            <v>TBD</v>
          </cell>
          <cell r="J458">
            <v>2020</v>
          </cell>
          <cell r="K458">
            <v>39802</v>
          </cell>
          <cell r="L458">
            <v>43862</v>
          </cell>
          <cell r="M458" t="str">
            <v>NO</v>
          </cell>
          <cell r="N458" t="str">
            <v>N/A</v>
          </cell>
          <cell r="O458" t="str">
            <v>N/A</v>
          </cell>
          <cell r="P458" t="str">
            <v>N/A</v>
          </cell>
          <cell r="Q458" t="str">
            <v>N/A</v>
          </cell>
          <cell r="U458" t="str">
            <v>In use</v>
          </cell>
          <cell r="V458" t="str">
            <v>N/A</v>
          </cell>
          <cell r="X458" t="str">
            <v>Shaker 03</v>
          </cell>
          <cell r="Y458" t="str">
            <v>N/A</v>
          </cell>
          <cell r="Z458" t="str">
            <v>Daniel Isfanoi-Trif</v>
          </cell>
        </row>
        <row r="459">
          <cell r="B459" t="str">
            <v>QLRELSBZ_0451</v>
          </cell>
          <cell r="C459" t="str">
            <v>Instrument of measurement</v>
          </cell>
          <cell r="D459" t="str">
            <v>Electronic</v>
          </cell>
          <cell r="E459" t="str">
            <v>Pico</v>
          </cell>
          <cell r="F459" t="str">
            <v>USB Data Logger</v>
          </cell>
          <cell r="G459" t="str">
            <v>USB TC-08</v>
          </cell>
          <cell r="H459" t="str">
            <v>A0061/265</v>
          </cell>
          <cell r="I459" t="str">
            <v>N/A</v>
          </cell>
          <cell r="J459">
            <v>2020</v>
          </cell>
          <cell r="K459">
            <v>39803</v>
          </cell>
          <cell r="M459" t="str">
            <v>YES</v>
          </cell>
          <cell r="N459" t="str">
            <v>12 months</v>
          </cell>
          <cell r="O459" t="str">
            <v>Out of use</v>
          </cell>
          <cell r="P459" t="str">
            <v>SBZ0280</v>
          </cell>
          <cell r="Q459" t="str">
            <v>Out of use</v>
          </cell>
          <cell r="S459" t="str">
            <v>X</v>
          </cell>
          <cell r="U459" t="str">
            <v>In use</v>
          </cell>
          <cell r="Z459" t="str">
            <v>Traian Aanitei</v>
          </cell>
          <cell r="AB459" t="str">
            <v>Others</v>
          </cell>
        </row>
        <row r="460">
          <cell r="B460" t="str">
            <v>QLRELSBZ_0452</v>
          </cell>
          <cell r="C460" t="str">
            <v>Instrument of measurement</v>
          </cell>
          <cell r="D460" t="str">
            <v>Electronic</v>
          </cell>
          <cell r="E460" t="str">
            <v>Pico</v>
          </cell>
          <cell r="F460" t="str">
            <v>USB Data Logger</v>
          </cell>
          <cell r="G460" t="str">
            <v>USB TC-08</v>
          </cell>
          <cell r="H460" t="str">
            <v>A0061/255</v>
          </cell>
          <cell r="I460" t="str">
            <v>N/A</v>
          </cell>
          <cell r="J460">
            <v>2020</v>
          </cell>
          <cell r="K460">
            <v>39803</v>
          </cell>
          <cell r="M460" t="str">
            <v>YES</v>
          </cell>
          <cell r="N460" t="str">
            <v>12 months</v>
          </cell>
          <cell r="O460" t="str">
            <v>Out of use</v>
          </cell>
          <cell r="P460" t="str">
            <v>SBZ0281</v>
          </cell>
          <cell r="Q460" t="str">
            <v>Out of use</v>
          </cell>
          <cell r="S460" t="str">
            <v>X</v>
          </cell>
          <cell r="U460" t="str">
            <v>In use</v>
          </cell>
          <cell r="Z460" t="str">
            <v>Traian Aanitei</v>
          </cell>
          <cell r="AB460" t="str">
            <v>Others</v>
          </cell>
        </row>
        <row r="461">
          <cell r="B461" t="str">
            <v>QLRELSBZ_0453</v>
          </cell>
          <cell r="C461" t="str">
            <v>Instrument of measurement</v>
          </cell>
          <cell r="D461" t="str">
            <v>Electronic</v>
          </cell>
          <cell r="E461" t="str">
            <v>Pico</v>
          </cell>
          <cell r="F461" t="str">
            <v>USB Data Logger</v>
          </cell>
          <cell r="G461" t="str">
            <v>USB TC-08</v>
          </cell>
          <cell r="H461" t="str">
            <v>A0061/248</v>
          </cell>
          <cell r="I461" t="str">
            <v>N/A</v>
          </cell>
          <cell r="J461">
            <v>2020</v>
          </cell>
          <cell r="K461">
            <v>39803</v>
          </cell>
          <cell r="M461" t="str">
            <v>YES</v>
          </cell>
          <cell r="N461" t="str">
            <v>12 months</v>
          </cell>
          <cell r="O461" t="str">
            <v>Out of use</v>
          </cell>
          <cell r="P461" t="str">
            <v>SBZ0282</v>
          </cell>
          <cell r="Q461" t="str">
            <v>Out of use</v>
          </cell>
          <cell r="S461" t="str">
            <v>X</v>
          </cell>
          <cell r="U461" t="str">
            <v>In use</v>
          </cell>
          <cell r="Z461" t="str">
            <v>Traian Aanitei</v>
          </cell>
          <cell r="AB461" t="str">
            <v>Others</v>
          </cell>
        </row>
        <row r="462">
          <cell r="B462" t="str">
            <v>QLRELSBZ_0454</v>
          </cell>
          <cell r="C462" t="str">
            <v>Instrument of control</v>
          </cell>
          <cell r="D462" t="str">
            <v>Electrical and electronics</v>
          </cell>
          <cell r="E462" t="str">
            <v>Keysight Technologies</v>
          </cell>
          <cell r="F462" t="str">
            <v>40-Channel Armature Multiplexer</v>
          </cell>
          <cell r="G462" t="str">
            <v>34908A</v>
          </cell>
          <cell r="H462" t="str">
            <v>MY59000919</v>
          </cell>
          <cell r="I462" t="str">
            <v>N/A</v>
          </cell>
          <cell r="J462">
            <v>2020</v>
          </cell>
          <cell r="K462">
            <v>39803</v>
          </cell>
          <cell r="M462" t="str">
            <v>NO</v>
          </cell>
          <cell r="N462" t="str">
            <v>N/A</v>
          </cell>
          <cell r="O462" t="str">
            <v>N/A</v>
          </cell>
          <cell r="P462" t="str">
            <v>N/A</v>
          </cell>
          <cell r="Q462" t="str">
            <v>N/A</v>
          </cell>
          <cell r="S462" t="str">
            <v>X</v>
          </cell>
          <cell r="Z462" t="str">
            <v>Nicolae Socolescu</v>
          </cell>
        </row>
        <row r="463">
          <cell r="B463" t="str">
            <v>QLRELSBZ_0455</v>
          </cell>
          <cell r="C463" t="str">
            <v>Instrument of control</v>
          </cell>
          <cell r="D463" t="str">
            <v>Electrical and electronics</v>
          </cell>
          <cell r="E463" t="str">
            <v>Keysight Technologies</v>
          </cell>
          <cell r="F463" t="str">
            <v>Multi function module DIO / DAC</v>
          </cell>
          <cell r="G463" t="str">
            <v>34907A</v>
          </cell>
          <cell r="H463" t="str">
            <v>MY59000454</v>
          </cell>
          <cell r="I463" t="str">
            <v>N/A</v>
          </cell>
          <cell r="J463">
            <v>2020</v>
          </cell>
          <cell r="K463">
            <v>39803</v>
          </cell>
          <cell r="M463" t="str">
            <v>NO</v>
          </cell>
          <cell r="N463" t="str">
            <v>N/A</v>
          </cell>
          <cell r="O463" t="str">
            <v>N/A</v>
          </cell>
          <cell r="P463" t="str">
            <v>N/A</v>
          </cell>
          <cell r="Q463" t="str">
            <v>N/A</v>
          </cell>
          <cell r="S463" t="str">
            <v>X</v>
          </cell>
          <cell r="Z463" t="str">
            <v>Nicolae Socolescu</v>
          </cell>
        </row>
        <row r="464">
          <cell r="B464" t="str">
            <v>QLRELSBZ_0456</v>
          </cell>
          <cell r="C464" t="str">
            <v>Instrument of control</v>
          </cell>
          <cell r="D464" t="str">
            <v>Electrical and electronics</v>
          </cell>
          <cell r="E464" t="str">
            <v>Keysight Technologies</v>
          </cell>
          <cell r="F464" t="str">
            <v>20-Channel Actuator / General Purpose Switch</v>
          </cell>
          <cell r="G464" t="str">
            <v>34903A</v>
          </cell>
          <cell r="H464" t="str">
            <v>MY59001480</v>
          </cell>
          <cell r="I464" t="str">
            <v>N/A</v>
          </cell>
          <cell r="J464">
            <v>2020</v>
          </cell>
          <cell r="K464">
            <v>39803</v>
          </cell>
          <cell r="M464" t="str">
            <v>NO</v>
          </cell>
          <cell r="N464" t="str">
            <v>12 months</v>
          </cell>
          <cell r="O464" t="str">
            <v>TBD</v>
          </cell>
          <cell r="P464" t="str">
            <v>N/A</v>
          </cell>
          <cell r="Q464" t="str">
            <v>TBD</v>
          </cell>
          <cell r="S464" t="str">
            <v>X</v>
          </cell>
          <cell r="Z464" t="str">
            <v>Nicolae Socolescu</v>
          </cell>
        </row>
        <row r="465">
          <cell r="B465" t="str">
            <v>QLRELSBZ_0457</v>
          </cell>
          <cell r="C465" t="str">
            <v>Instrument of control</v>
          </cell>
          <cell r="D465" t="str">
            <v>Electrical and electronics</v>
          </cell>
          <cell r="E465" t="str">
            <v>Keysight Technologies</v>
          </cell>
          <cell r="F465" t="str">
            <v>16-Channel Multiplexer</v>
          </cell>
          <cell r="G465" t="str">
            <v>34902A</v>
          </cell>
          <cell r="H465" t="str">
            <v>MY59000616</v>
          </cell>
          <cell r="I465" t="str">
            <v>N/A</v>
          </cell>
          <cell r="J465">
            <v>2020</v>
          </cell>
          <cell r="K465">
            <v>39803</v>
          </cell>
          <cell r="M465" t="str">
            <v>NO</v>
          </cell>
          <cell r="N465" t="str">
            <v>N/A</v>
          </cell>
          <cell r="O465" t="str">
            <v>N/A</v>
          </cell>
          <cell r="P465" t="str">
            <v>N/A</v>
          </cell>
          <cell r="Q465" t="str">
            <v>N/A</v>
          </cell>
          <cell r="S465" t="str">
            <v>X</v>
          </cell>
          <cell r="Z465" t="str">
            <v>Nicolae Socolescu</v>
          </cell>
        </row>
        <row r="466">
          <cell r="B466" t="str">
            <v>QLRELSBZ_0458</v>
          </cell>
          <cell r="C466" t="str">
            <v>Instrument of control</v>
          </cell>
          <cell r="D466" t="str">
            <v>Electrical and electronics</v>
          </cell>
          <cell r="E466" t="str">
            <v>Keysight Technologies</v>
          </cell>
          <cell r="F466" t="str">
            <v>20-Channel Armature Multiplexer</v>
          </cell>
          <cell r="G466" t="str">
            <v>34901A</v>
          </cell>
          <cell r="H466" t="str">
            <v>MY59007978</v>
          </cell>
          <cell r="I466" t="str">
            <v>N/A</v>
          </cell>
          <cell r="J466">
            <v>2020</v>
          </cell>
          <cell r="K466">
            <v>39803</v>
          </cell>
          <cell r="M466" t="str">
            <v>NO</v>
          </cell>
          <cell r="N466" t="str">
            <v>N/A</v>
          </cell>
          <cell r="O466" t="str">
            <v>N/A</v>
          </cell>
          <cell r="P466" t="str">
            <v>N/A</v>
          </cell>
          <cell r="Q466" t="str">
            <v>N/A</v>
          </cell>
          <cell r="S466" t="str">
            <v>X</v>
          </cell>
          <cell r="Z466" t="str">
            <v>Nicolae Socolescu</v>
          </cell>
        </row>
        <row r="467">
          <cell r="B467" t="str">
            <v>QLRELSBZ_0459</v>
          </cell>
          <cell r="C467" t="str">
            <v>Instrument of control</v>
          </cell>
          <cell r="D467" t="str">
            <v>Electrical and electronics</v>
          </cell>
          <cell r="E467" t="str">
            <v>Keysight Technologies</v>
          </cell>
          <cell r="F467" t="str">
            <v>20-Channel Armature Multiplexer</v>
          </cell>
          <cell r="G467" t="str">
            <v>34901A</v>
          </cell>
          <cell r="H467" t="str">
            <v>MY59007904</v>
          </cell>
          <cell r="I467" t="str">
            <v>N/A</v>
          </cell>
          <cell r="J467">
            <v>2020</v>
          </cell>
          <cell r="K467">
            <v>39803</v>
          </cell>
          <cell r="M467" t="str">
            <v>NO</v>
          </cell>
          <cell r="N467" t="str">
            <v>N/A</v>
          </cell>
          <cell r="O467" t="str">
            <v>N/A</v>
          </cell>
          <cell r="P467" t="str">
            <v>N/A</v>
          </cell>
          <cell r="Q467" t="str">
            <v>N/A</v>
          </cell>
          <cell r="S467" t="str">
            <v>X</v>
          </cell>
          <cell r="Z467" t="str">
            <v>Nicolae Socolescu</v>
          </cell>
        </row>
        <row r="468">
          <cell r="B468" t="str">
            <v>QLRELSBZ_0460</v>
          </cell>
          <cell r="C468" t="str">
            <v xml:space="preserve">Instrument of measurement </v>
          </cell>
          <cell r="D468" t="str">
            <v>Electronic</v>
          </cell>
          <cell r="E468" t="str">
            <v>LabFacility</v>
          </cell>
          <cell r="F468" t="str">
            <v>Sensor temperature</v>
          </cell>
          <cell r="G468" t="str">
            <v>K Type</v>
          </cell>
          <cell r="H468">
            <v>16</v>
          </cell>
          <cell r="I468" t="str">
            <v>N/A</v>
          </cell>
          <cell r="J468">
            <v>2017</v>
          </cell>
          <cell r="K468">
            <v>39803</v>
          </cell>
          <cell r="L468">
            <v>43025</v>
          </cell>
          <cell r="M468" t="str">
            <v>YES</v>
          </cell>
          <cell r="N468" t="str">
            <v>12 months</v>
          </cell>
          <cell r="O468">
            <v>44513</v>
          </cell>
          <cell r="P468" t="str">
            <v>SBZ0289</v>
          </cell>
          <cell r="Q468" t="str">
            <v>Sent for calibration</v>
          </cell>
          <cell r="Z468" t="str">
            <v>Robert Tita &amp; Tiberiu Florea</v>
          </cell>
          <cell r="AB468" t="str">
            <v>Others</v>
          </cell>
        </row>
        <row r="469">
          <cell r="B469" t="str">
            <v>QLRELSBZ_0461</v>
          </cell>
          <cell r="C469" t="str">
            <v xml:space="preserve">Instrument of measurement </v>
          </cell>
          <cell r="D469" t="str">
            <v>Electronic</v>
          </cell>
          <cell r="E469" t="str">
            <v>LabFacility</v>
          </cell>
          <cell r="F469" t="str">
            <v>Sensor temperature</v>
          </cell>
          <cell r="G469" t="str">
            <v>K Type</v>
          </cell>
          <cell r="H469">
            <v>17</v>
          </cell>
          <cell r="I469" t="str">
            <v>N/A</v>
          </cell>
          <cell r="J469">
            <v>2020</v>
          </cell>
          <cell r="K469">
            <v>39803</v>
          </cell>
          <cell r="L469">
            <v>43025</v>
          </cell>
          <cell r="M469" t="str">
            <v>YES</v>
          </cell>
          <cell r="N469" t="str">
            <v>12 months</v>
          </cell>
          <cell r="O469">
            <v>44513</v>
          </cell>
          <cell r="P469" t="str">
            <v>SBZ0290</v>
          </cell>
          <cell r="Q469" t="str">
            <v>Sent for calibration</v>
          </cell>
          <cell r="Z469" t="str">
            <v>Robert Tita &amp; Tiberiu Florea</v>
          </cell>
          <cell r="AB469" t="str">
            <v>Others</v>
          </cell>
        </row>
        <row r="470">
          <cell r="B470" t="str">
            <v>QLRELSBZ_0462</v>
          </cell>
          <cell r="C470" t="str">
            <v xml:space="preserve">Instrument of measurement </v>
          </cell>
          <cell r="D470" t="str">
            <v>Electronic</v>
          </cell>
          <cell r="E470" t="str">
            <v>LabFacility</v>
          </cell>
          <cell r="F470" t="str">
            <v>Sensor temperature</v>
          </cell>
          <cell r="G470" t="str">
            <v>K Type</v>
          </cell>
          <cell r="H470">
            <v>18</v>
          </cell>
          <cell r="I470" t="str">
            <v>N/A</v>
          </cell>
          <cell r="J470">
            <v>2020</v>
          </cell>
          <cell r="K470">
            <v>39803</v>
          </cell>
          <cell r="L470">
            <v>43025</v>
          </cell>
          <cell r="M470" t="str">
            <v>YES</v>
          </cell>
          <cell r="N470" t="str">
            <v>12 months</v>
          </cell>
          <cell r="O470">
            <v>44513</v>
          </cell>
          <cell r="P470" t="str">
            <v>SBZ0291</v>
          </cell>
          <cell r="Q470" t="str">
            <v>Sent for calibration</v>
          </cell>
          <cell r="Z470" t="str">
            <v>Robert Tita &amp; Tiberiu Florea</v>
          </cell>
          <cell r="AB470" t="str">
            <v>Others</v>
          </cell>
        </row>
        <row r="471">
          <cell r="B471" t="str">
            <v>QLRELSBZ_0463</v>
          </cell>
          <cell r="C471" t="str">
            <v xml:space="preserve">Instrument of measurement </v>
          </cell>
          <cell r="D471" t="str">
            <v>Electronic</v>
          </cell>
          <cell r="E471" t="str">
            <v>LabFacility</v>
          </cell>
          <cell r="F471" t="str">
            <v>Sensor temperature</v>
          </cell>
          <cell r="G471" t="str">
            <v>K Type</v>
          </cell>
          <cell r="H471">
            <v>19</v>
          </cell>
          <cell r="I471" t="str">
            <v>N/A</v>
          </cell>
          <cell r="J471">
            <v>2020</v>
          </cell>
          <cell r="K471">
            <v>39803</v>
          </cell>
          <cell r="L471">
            <v>43025</v>
          </cell>
          <cell r="M471" t="str">
            <v>YES</v>
          </cell>
          <cell r="N471" t="str">
            <v>12 months</v>
          </cell>
          <cell r="O471">
            <v>44513</v>
          </cell>
          <cell r="P471" t="str">
            <v>SBZ0292</v>
          </cell>
          <cell r="Q471" t="str">
            <v>Sent for calibration</v>
          </cell>
          <cell r="Z471" t="str">
            <v>Robert Tita &amp; Tiberiu Florea</v>
          </cell>
          <cell r="AB471" t="str">
            <v>Others</v>
          </cell>
        </row>
        <row r="472">
          <cell r="B472" t="str">
            <v>QLRELSBZ_0464</v>
          </cell>
          <cell r="C472" t="str">
            <v xml:space="preserve">Instrument of measurement </v>
          </cell>
          <cell r="D472" t="str">
            <v>Electronic</v>
          </cell>
          <cell r="E472" t="str">
            <v>LabFacility</v>
          </cell>
          <cell r="F472" t="str">
            <v>Sensor temperature</v>
          </cell>
          <cell r="G472" t="str">
            <v>K Type</v>
          </cell>
          <cell r="H472">
            <v>20</v>
          </cell>
          <cell r="I472" t="str">
            <v>N/A</v>
          </cell>
          <cell r="J472">
            <v>2020</v>
          </cell>
          <cell r="K472">
            <v>39803</v>
          </cell>
          <cell r="L472">
            <v>43025</v>
          </cell>
          <cell r="M472" t="str">
            <v>YES</v>
          </cell>
          <cell r="N472" t="str">
            <v>12 months</v>
          </cell>
          <cell r="O472">
            <v>44513</v>
          </cell>
          <cell r="P472" t="str">
            <v>SBZ0293</v>
          </cell>
          <cell r="Q472" t="str">
            <v>Sent for calibration</v>
          </cell>
          <cell r="Z472" t="str">
            <v>Robert Tita &amp; Tiberiu Florea</v>
          </cell>
          <cell r="AB472" t="str">
            <v>Others</v>
          </cell>
        </row>
        <row r="473">
          <cell r="B473" t="str">
            <v>QLRELSBZ_0465</v>
          </cell>
          <cell r="C473" t="str">
            <v xml:space="preserve">Instrument of measurement </v>
          </cell>
          <cell r="D473" t="str">
            <v>Electronic</v>
          </cell>
          <cell r="E473" t="str">
            <v>LabFacility</v>
          </cell>
          <cell r="F473" t="str">
            <v>Sensor temperature</v>
          </cell>
          <cell r="G473" t="str">
            <v>K Type</v>
          </cell>
          <cell r="H473">
            <v>21</v>
          </cell>
          <cell r="I473" t="str">
            <v>N/A</v>
          </cell>
          <cell r="J473">
            <v>2020</v>
          </cell>
          <cell r="K473">
            <v>39803</v>
          </cell>
          <cell r="L473">
            <v>43025</v>
          </cell>
          <cell r="M473" t="str">
            <v>YES</v>
          </cell>
          <cell r="N473" t="str">
            <v>12 months</v>
          </cell>
          <cell r="O473">
            <v>44513</v>
          </cell>
          <cell r="P473" t="str">
            <v>SBZ0294</v>
          </cell>
          <cell r="Q473" t="str">
            <v>Sent for calibration</v>
          </cell>
          <cell r="Z473" t="str">
            <v>Robert Tita &amp; Tiberiu Florea</v>
          </cell>
          <cell r="AB473" t="str">
            <v>Others</v>
          </cell>
        </row>
        <row r="474">
          <cell r="B474" t="str">
            <v>QLRELSBZ_0466</v>
          </cell>
          <cell r="C474" t="str">
            <v xml:space="preserve">Instrument of measurement </v>
          </cell>
          <cell r="D474" t="str">
            <v>Electronic</v>
          </cell>
          <cell r="E474" t="str">
            <v>LabFacility</v>
          </cell>
          <cell r="F474" t="str">
            <v>Sensor temperature</v>
          </cell>
          <cell r="G474" t="str">
            <v>K Type</v>
          </cell>
          <cell r="H474">
            <v>22</v>
          </cell>
          <cell r="I474" t="str">
            <v>N/A</v>
          </cell>
          <cell r="J474">
            <v>2020</v>
          </cell>
          <cell r="K474">
            <v>39803</v>
          </cell>
          <cell r="L474">
            <v>43025</v>
          </cell>
          <cell r="M474" t="str">
            <v>YES</v>
          </cell>
          <cell r="N474" t="str">
            <v>12 months</v>
          </cell>
          <cell r="O474">
            <v>44513</v>
          </cell>
          <cell r="P474" t="str">
            <v>SBZ0295</v>
          </cell>
          <cell r="Q474" t="str">
            <v>Sent for calibration</v>
          </cell>
          <cell r="Z474" t="str">
            <v>Robert Tita &amp; Tiberiu Florea</v>
          </cell>
          <cell r="AB474" t="str">
            <v>Others</v>
          </cell>
        </row>
        <row r="475">
          <cell r="B475" t="str">
            <v>QLRELSBZ_0467</v>
          </cell>
          <cell r="C475" t="str">
            <v xml:space="preserve">Instrument of measurement </v>
          </cell>
          <cell r="D475" t="str">
            <v>Electronic</v>
          </cell>
          <cell r="E475" t="str">
            <v>LabFacility</v>
          </cell>
          <cell r="F475" t="str">
            <v>Sensor temperature</v>
          </cell>
          <cell r="G475" t="str">
            <v>K Type</v>
          </cell>
          <cell r="H475">
            <v>23</v>
          </cell>
          <cell r="I475" t="str">
            <v>N/A</v>
          </cell>
          <cell r="J475">
            <v>2020</v>
          </cell>
          <cell r="K475">
            <v>39803</v>
          </cell>
          <cell r="L475">
            <v>43025</v>
          </cell>
          <cell r="M475" t="str">
            <v>YES</v>
          </cell>
          <cell r="N475" t="str">
            <v>12 months</v>
          </cell>
          <cell r="O475">
            <v>44513</v>
          </cell>
          <cell r="P475" t="str">
            <v>SBZ0296</v>
          </cell>
          <cell r="Q475" t="str">
            <v>Sent for calibration</v>
          </cell>
          <cell r="Z475" t="str">
            <v>Robert Tita &amp; Tiberiu Florea</v>
          </cell>
          <cell r="AB475" t="str">
            <v>Others</v>
          </cell>
        </row>
        <row r="476">
          <cell r="B476" t="str">
            <v>QLRELSBZ_0468</v>
          </cell>
          <cell r="C476" t="str">
            <v xml:space="preserve">Instrument of measurement </v>
          </cell>
          <cell r="D476" t="str">
            <v>Electronic</v>
          </cell>
          <cell r="E476" t="str">
            <v>LabFacility</v>
          </cell>
          <cell r="F476" t="str">
            <v>Sensor temperature</v>
          </cell>
          <cell r="G476" t="str">
            <v>K Type</v>
          </cell>
          <cell r="H476">
            <v>24</v>
          </cell>
          <cell r="I476" t="str">
            <v>N/A</v>
          </cell>
          <cell r="J476">
            <v>2020</v>
          </cell>
          <cell r="N476" t="str">
            <v>12 months</v>
          </cell>
          <cell r="O476" t="str">
            <v>TBD</v>
          </cell>
          <cell r="P476" t="str">
            <v>SBZ0297</v>
          </cell>
          <cell r="Q476" t="str">
            <v>TBD</v>
          </cell>
          <cell r="S476" t="str">
            <v>X</v>
          </cell>
          <cell r="Z476" t="str">
            <v>Robert Tita &amp; Tiberiu Florea</v>
          </cell>
          <cell r="AB476" t="str">
            <v>Others</v>
          </cell>
        </row>
        <row r="477">
          <cell r="B477" t="str">
            <v>QLRELSBZ_0469</v>
          </cell>
          <cell r="C477" t="str">
            <v xml:space="preserve">Instrument of measurement </v>
          </cell>
          <cell r="D477" t="str">
            <v>Electronic</v>
          </cell>
          <cell r="E477" t="str">
            <v>LabFacility</v>
          </cell>
          <cell r="F477" t="str">
            <v>Sensor temperature</v>
          </cell>
          <cell r="G477" t="str">
            <v>K Type</v>
          </cell>
          <cell r="H477">
            <v>25</v>
          </cell>
          <cell r="I477" t="str">
            <v>N/A</v>
          </cell>
          <cell r="J477">
            <v>2020</v>
          </cell>
          <cell r="N477" t="str">
            <v>12 months</v>
          </cell>
          <cell r="O477" t="str">
            <v>TBD</v>
          </cell>
          <cell r="P477" t="str">
            <v>SBZ0298</v>
          </cell>
          <cell r="Q477" t="str">
            <v>TBD</v>
          </cell>
          <cell r="S477" t="str">
            <v>X</v>
          </cell>
          <cell r="Z477" t="str">
            <v>Robert Tita &amp; Tiberiu Florea</v>
          </cell>
          <cell r="AB477" t="str">
            <v>Others</v>
          </cell>
        </row>
        <row r="478">
          <cell r="B478" t="str">
            <v>QLRELSBZ_0470</v>
          </cell>
          <cell r="C478" t="str">
            <v xml:space="preserve">Instrument of measurement </v>
          </cell>
          <cell r="D478" t="str">
            <v>Electronic</v>
          </cell>
          <cell r="E478" t="str">
            <v>LabFacility</v>
          </cell>
          <cell r="F478" t="str">
            <v>Sensor temperature</v>
          </cell>
          <cell r="G478" t="str">
            <v>K Type</v>
          </cell>
          <cell r="H478">
            <v>26</v>
          </cell>
          <cell r="I478" t="str">
            <v>N/A</v>
          </cell>
          <cell r="J478">
            <v>2020</v>
          </cell>
          <cell r="N478" t="str">
            <v>12 months</v>
          </cell>
          <cell r="O478" t="str">
            <v>TBD</v>
          </cell>
          <cell r="P478" t="str">
            <v>SBZ0299</v>
          </cell>
          <cell r="Q478" t="str">
            <v>TBD</v>
          </cell>
          <cell r="S478" t="str">
            <v>X</v>
          </cell>
          <cell r="Z478" t="str">
            <v>Robert Tita &amp; Tiberiu Florea</v>
          </cell>
          <cell r="AB478" t="str">
            <v>Others</v>
          </cell>
        </row>
        <row r="479">
          <cell r="B479" t="str">
            <v>QLRELSBZ_0471</v>
          </cell>
          <cell r="C479" t="str">
            <v xml:space="preserve">Instrument of measurement </v>
          </cell>
          <cell r="D479" t="str">
            <v>Electronic</v>
          </cell>
          <cell r="E479" t="str">
            <v>LabFacility</v>
          </cell>
          <cell r="F479" t="str">
            <v>Sensor temperature</v>
          </cell>
          <cell r="G479" t="str">
            <v>K Type</v>
          </cell>
          <cell r="H479">
            <v>27</v>
          </cell>
          <cell r="I479" t="str">
            <v>N/A</v>
          </cell>
          <cell r="J479">
            <v>2020</v>
          </cell>
          <cell r="N479" t="str">
            <v>12 months</v>
          </cell>
          <cell r="O479" t="str">
            <v>TBD</v>
          </cell>
          <cell r="P479" t="str">
            <v>SBZ0300</v>
          </cell>
          <cell r="Q479" t="str">
            <v>TBD</v>
          </cell>
          <cell r="S479" t="str">
            <v>X</v>
          </cell>
          <cell r="Z479" t="str">
            <v>Robert Tita &amp; Tiberiu Florea</v>
          </cell>
          <cell r="AB479" t="str">
            <v>Others</v>
          </cell>
        </row>
        <row r="480">
          <cell r="B480" t="str">
            <v>QLRELSBZ_0472</v>
          </cell>
          <cell r="C480" t="str">
            <v xml:space="preserve">Instrument of measurement </v>
          </cell>
          <cell r="D480" t="str">
            <v>Electronic</v>
          </cell>
          <cell r="E480" t="str">
            <v>LabFacility</v>
          </cell>
          <cell r="F480" t="str">
            <v>Sensor temperature</v>
          </cell>
          <cell r="G480" t="str">
            <v>K Type</v>
          </cell>
          <cell r="H480">
            <v>28</v>
          </cell>
          <cell r="I480" t="str">
            <v>N/A</v>
          </cell>
          <cell r="J480">
            <v>2020</v>
          </cell>
          <cell r="N480" t="str">
            <v>12 months</v>
          </cell>
          <cell r="O480" t="str">
            <v>TBD</v>
          </cell>
          <cell r="P480" t="str">
            <v>SBZ0301</v>
          </cell>
          <cell r="Q480" t="str">
            <v>TBD</v>
          </cell>
          <cell r="S480" t="str">
            <v>X</v>
          </cell>
          <cell r="Z480" t="str">
            <v>Robert Tita &amp; Tiberiu Florea</v>
          </cell>
          <cell r="AB480" t="str">
            <v>Others</v>
          </cell>
        </row>
        <row r="481">
          <cell r="B481" t="str">
            <v>QLRELSBZ_0473</v>
          </cell>
          <cell r="C481" t="str">
            <v xml:space="preserve">Instrument of measurement </v>
          </cell>
          <cell r="D481" t="str">
            <v>Electronic</v>
          </cell>
          <cell r="E481" t="str">
            <v>LabFacility</v>
          </cell>
          <cell r="F481" t="str">
            <v>Sensor temperature</v>
          </cell>
          <cell r="G481" t="str">
            <v>K Type</v>
          </cell>
          <cell r="H481">
            <v>29</v>
          </cell>
          <cell r="I481" t="str">
            <v>N/A</v>
          </cell>
          <cell r="J481">
            <v>2020</v>
          </cell>
          <cell r="N481" t="str">
            <v>12 months</v>
          </cell>
          <cell r="O481" t="str">
            <v>TBD</v>
          </cell>
          <cell r="P481" t="str">
            <v>SBZ0302</v>
          </cell>
          <cell r="Q481" t="str">
            <v>TBD</v>
          </cell>
          <cell r="S481" t="str">
            <v>X</v>
          </cell>
          <cell r="Z481" t="str">
            <v>Robert Tita &amp; Tiberiu Florea</v>
          </cell>
          <cell r="AB481" t="str">
            <v>Others</v>
          </cell>
        </row>
        <row r="482">
          <cell r="B482" t="str">
            <v>QLRELSBZ_0474</v>
          </cell>
          <cell r="C482" t="str">
            <v xml:space="preserve">Instrument of measurement </v>
          </cell>
          <cell r="D482" t="str">
            <v>Electronic</v>
          </cell>
          <cell r="E482" t="str">
            <v>LabFacility</v>
          </cell>
          <cell r="F482" t="str">
            <v>Sensor temperature</v>
          </cell>
          <cell r="G482" t="str">
            <v>K Type</v>
          </cell>
          <cell r="H482">
            <v>30</v>
          </cell>
          <cell r="I482" t="str">
            <v>N/A</v>
          </cell>
          <cell r="J482">
            <v>2020</v>
          </cell>
          <cell r="N482" t="str">
            <v>12 months</v>
          </cell>
          <cell r="O482" t="str">
            <v>TBD</v>
          </cell>
          <cell r="P482" t="str">
            <v>SBZ0303</v>
          </cell>
          <cell r="Q482" t="str">
            <v>TBD</v>
          </cell>
          <cell r="S482" t="str">
            <v>X</v>
          </cell>
          <cell r="Z482" t="str">
            <v>Robert Tita &amp; Tiberiu Florea</v>
          </cell>
          <cell r="AB482" t="str">
            <v>Others</v>
          </cell>
        </row>
        <row r="483">
          <cell r="B483" t="str">
            <v>QLRELSBZ_0475</v>
          </cell>
          <cell r="C483" t="str">
            <v xml:space="preserve">Instrument of measurement </v>
          </cell>
          <cell r="D483" t="str">
            <v>Electronic</v>
          </cell>
          <cell r="E483" t="str">
            <v>LabFacility</v>
          </cell>
          <cell r="F483" t="str">
            <v>Sensor temperature</v>
          </cell>
          <cell r="G483" t="str">
            <v>K Type</v>
          </cell>
          <cell r="H483">
            <v>31</v>
          </cell>
          <cell r="I483" t="str">
            <v>N/A</v>
          </cell>
          <cell r="J483">
            <v>2020</v>
          </cell>
          <cell r="N483" t="str">
            <v>12 months</v>
          </cell>
          <cell r="O483" t="str">
            <v>TBD</v>
          </cell>
          <cell r="P483" t="str">
            <v>SBZ0304</v>
          </cell>
          <cell r="Q483" t="str">
            <v>TBD</v>
          </cell>
          <cell r="S483" t="str">
            <v>X</v>
          </cell>
          <cell r="Z483" t="str">
            <v>Robert Tita &amp; Tiberiu Florea</v>
          </cell>
          <cell r="AB483" t="str">
            <v>Others</v>
          </cell>
        </row>
        <row r="484">
          <cell r="B484" t="str">
            <v>QLRELSBZ_0476</v>
          </cell>
          <cell r="C484" t="str">
            <v xml:space="preserve">Instrument of measurement </v>
          </cell>
          <cell r="D484" t="str">
            <v>Electronic</v>
          </cell>
          <cell r="E484" t="str">
            <v>LabFacility</v>
          </cell>
          <cell r="F484" t="str">
            <v>Sensor temperature</v>
          </cell>
          <cell r="G484" t="str">
            <v>K Type</v>
          </cell>
          <cell r="H484">
            <v>32</v>
          </cell>
          <cell r="I484" t="str">
            <v>N/A</v>
          </cell>
          <cell r="J484">
            <v>2020</v>
          </cell>
          <cell r="N484" t="str">
            <v>12 months</v>
          </cell>
          <cell r="O484" t="str">
            <v>TBD</v>
          </cell>
          <cell r="P484" t="str">
            <v>SBZ0305</v>
          </cell>
          <cell r="Q484" t="str">
            <v>TBD</v>
          </cell>
          <cell r="S484" t="str">
            <v>X</v>
          </cell>
          <cell r="Z484" t="str">
            <v>Robert Tita &amp; Tiberiu Florea</v>
          </cell>
          <cell r="AB484" t="str">
            <v>Others</v>
          </cell>
        </row>
        <row r="485">
          <cell r="B485" t="str">
            <v>QLRELSBZ_0477</v>
          </cell>
          <cell r="C485" t="str">
            <v xml:space="preserve">Instrument of measurement </v>
          </cell>
          <cell r="D485" t="str">
            <v>Electronic</v>
          </cell>
          <cell r="E485" t="str">
            <v>LabFacility</v>
          </cell>
          <cell r="F485" t="str">
            <v>Sensor temperature</v>
          </cell>
          <cell r="G485" t="str">
            <v>K Type</v>
          </cell>
          <cell r="H485">
            <v>33</v>
          </cell>
          <cell r="I485" t="str">
            <v>N/A</v>
          </cell>
          <cell r="J485">
            <v>2020</v>
          </cell>
          <cell r="N485" t="str">
            <v>12 months</v>
          </cell>
          <cell r="O485" t="str">
            <v>TBD</v>
          </cell>
          <cell r="P485" t="str">
            <v>SBZ0306</v>
          </cell>
          <cell r="Q485" t="str">
            <v>TBD</v>
          </cell>
          <cell r="S485" t="str">
            <v>X</v>
          </cell>
          <cell r="Z485" t="str">
            <v>Robert Tita &amp; Tiberiu Florea</v>
          </cell>
          <cell r="AB485" t="str">
            <v>Others</v>
          </cell>
        </row>
        <row r="486">
          <cell r="B486" t="str">
            <v>QLRELSBZ_0478</v>
          </cell>
          <cell r="C486" t="str">
            <v xml:space="preserve">Instrument of measurement </v>
          </cell>
          <cell r="D486" t="str">
            <v>Electronic</v>
          </cell>
          <cell r="E486" t="str">
            <v>LabFacility</v>
          </cell>
          <cell r="F486" t="str">
            <v>Sensor temperature</v>
          </cell>
          <cell r="G486" t="str">
            <v>K Type</v>
          </cell>
          <cell r="H486">
            <v>34</v>
          </cell>
          <cell r="I486" t="str">
            <v>N/A</v>
          </cell>
          <cell r="J486">
            <v>2020</v>
          </cell>
          <cell r="N486" t="str">
            <v>12 months</v>
          </cell>
          <cell r="O486" t="str">
            <v>TBD</v>
          </cell>
          <cell r="P486" t="str">
            <v>SBZ0307</v>
          </cell>
          <cell r="Q486" t="str">
            <v>TBD</v>
          </cell>
          <cell r="S486" t="str">
            <v>X</v>
          </cell>
          <cell r="Z486" t="str">
            <v>Robert Tita &amp; Tiberiu Florea</v>
          </cell>
          <cell r="AB486" t="str">
            <v>Others</v>
          </cell>
        </row>
        <row r="487">
          <cell r="B487" t="str">
            <v>QLRELSBZ_0479</v>
          </cell>
          <cell r="C487" t="str">
            <v xml:space="preserve">Instrument of measurement </v>
          </cell>
          <cell r="D487" t="str">
            <v>Electronic</v>
          </cell>
          <cell r="E487" t="str">
            <v>LabFacility</v>
          </cell>
          <cell r="F487" t="str">
            <v>Sensor temperature</v>
          </cell>
          <cell r="G487" t="str">
            <v>K Type</v>
          </cell>
          <cell r="H487">
            <v>35</v>
          </cell>
          <cell r="I487" t="str">
            <v>N/A</v>
          </cell>
          <cell r="J487">
            <v>2020</v>
          </cell>
          <cell r="N487" t="str">
            <v>12 months</v>
          </cell>
          <cell r="O487" t="str">
            <v>TBD</v>
          </cell>
          <cell r="P487" t="str">
            <v>SBZ0308</v>
          </cell>
          <cell r="Q487" t="str">
            <v>TBD</v>
          </cell>
          <cell r="S487" t="str">
            <v>X</v>
          </cell>
          <cell r="Z487" t="str">
            <v>Robert Tita &amp; Tiberiu Florea</v>
          </cell>
          <cell r="AB487" t="str">
            <v>Others</v>
          </cell>
        </row>
        <row r="488">
          <cell r="B488" t="str">
            <v>QLRELSBZ_0480</v>
          </cell>
          <cell r="C488" t="str">
            <v xml:space="preserve">Instrument of measurement </v>
          </cell>
          <cell r="D488" t="str">
            <v>Electronic</v>
          </cell>
          <cell r="E488" t="str">
            <v>LabFacility</v>
          </cell>
          <cell r="F488" t="str">
            <v>Sensor temperature</v>
          </cell>
          <cell r="G488" t="str">
            <v>K Type</v>
          </cell>
          <cell r="H488">
            <v>36</v>
          </cell>
          <cell r="I488" t="str">
            <v>N/A</v>
          </cell>
          <cell r="J488">
            <v>2020</v>
          </cell>
          <cell r="N488" t="str">
            <v>12 months</v>
          </cell>
          <cell r="O488" t="str">
            <v>TBD</v>
          </cell>
          <cell r="P488" t="str">
            <v>SBZ0309</v>
          </cell>
          <cell r="Q488" t="str">
            <v>TBD</v>
          </cell>
          <cell r="S488" t="str">
            <v>X</v>
          </cell>
          <cell r="Z488" t="str">
            <v>Robert Tita &amp; Tiberiu Florea</v>
          </cell>
          <cell r="AB488" t="str">
            <v>Others</v>
          </cell>
        </row>
        <row r="489">
          <cell r="B489" t="str">
            <v>QLRELSBZ_0481</v>
          </cell>
          <cell r="C489" t="str">
            <v xml:space="preserve">Instrument of measurement </v>
          </cell>
          <cell r="D489" t="str">
            <v>Electronic</v>
          </cell>
          <cell r="E489" t="str">
            <v>LabFacility</v>
          </cell>
          <cell r="F489" t="str">
            <v>Sensor temperature</v>
          </cell>
          <cell r="G489" t="str">
            <v>K Type</v>
          </cell>
          <cell r="H489">
            <v>37</v>
          </cell>
          <cell r="I489" t="str">
            <v>N/A</v>
          </cell>
          <cell r="J489">
            <v>2020</v>
          </cell>
          <cell r="N489" t="str">
            <v>12 months</v>
          </cell>
          <cell r="O489" t="str">
            <v>TBD</v>
          </cell>
          <cell r="P489" t="str">
            <v>SBZ0310</v>
          </cell>
          <cell r="Q489" t="str">
            <v>TBD</v>
          </cell>
          <cell r="S489" t="str">
            <v>X</v>
          </cell>
          <cell r="Z489" t="str">
            <v>Robert Tita &amp; Tiberiu Florea</v>
          </cell>
          <cell r="AB489" t="str">
            <v>Others</v>
          </cell>
        </row>
        <row r="490">
          <cell r="B490" t="str">
            <v>QLRELSBZ_0482</v>
          </cell>
          <cell r="C490" t="str">
            <v xml:space="preserve">Instrument of measurement </v>
          </cell>
          <cell r="D490" t="str">
            <v>Electronic</v>
          </cell>
          <cell r="E490" t="str">
            <v>LabFacility</v>
          </cell>
          <cell r="F490" t="str">
            <v>Sensor temperature</v>
          </cell>
          <cell r="G490" t="str">
            <v>K Type</v>
          </cell>
          <cell r="H490">
            <v>38</v>
          </cell>
          <cell r="I490" t="str">
            <v>N/A</v>
          </cell>
          <cell r="J490">
            <v>2020</v>
          </cell>
          <cell r="N490" t="str">
            <v>12 months</v>
          </cell>
          <cell r="O490" t="str">
            <v>TBD</v>
          </cell>
          <cell r="P490" t="str">
            <v>SBZ0311</v>
          </cell>
          <cell r="Q490" t="str">
            <v>TBD</v>
          </cell>
          <cell r="S490" t="str">
            <v>X</v>
          </cell>
          <cell r="Z490" t="str">
            <v>Robert Tita &amp; Tiberiu Florea</v>
          </cell>
          <cell r="AB490" t="str">
            <v>Others</v>
          </cell>
        </row>
        <row r="491">
          <cell r="B491" t="str">
            <v>QLRELSBZ_0483</v>
          </cell>
          <cell r="C491" t="str">
            <v xml:space="preserve">Instrument of measurement </v>
          </cell>
          <cell r="D491" t="str">
            <v>Electronic</v>
          </cell>
          <cell r="E491" t="str">
            <v>LabFacility</v>
          </cell>
          <cell r="F491" t="str">
            <v>Sensor temperature</v>
          </cell>
          <cell r="G491" t="str">
            <v>K Type</v>
          </cell>
          <cell r="H491">
            <v>39</v>
          </cell>
          <cell r="I491" t="str">
            <v>N/A</v>
          </cell>
          <cell r="J491">
            <v>2020</v>
          </cell>
          <cell r="N491" t="str">
            <v>12 months</v>
          </cell>
          <cell r="O491" t="str">
            <v>TBD</v>
          </cell>
          <cell r="P491" t="str">
            <v>SBZ0312</v>
          </cell>
          <cell r="Q491" t="str">
            <v>TBD</v>
          </cell>
          <cell r="S491" t="str">
            <v>X</v>
          </cell>
          <cell r="Z491" t="str">
            <v>Robert Tita &amp; Tiberiu Florea</v>
          </cell>
          <cell r="AB491" t="str">
            <v>Others</v>
          </cell>
        </row>
        <row r="492">
          <cell r="B492" t="str">
            <v>QLRELSBZ_0484</v>
          </cell>
          <cell r="C492" t="str">
            <v>Instrument of control</v>
          </cell>
          <cell r="D492" t="str">
            <v>Electrical and electronics</v>
          </cell>
          <cell r="E492" t="str">
            <v>Toellner</v>
          </cell>
          <cell r="F492" t="str">
            <v>Electronic Switch</v>
          </cell>
          <cell r="G492" t="str">
            <v>TOE9261</v>
          </cell>
          <cell r="H492">
            <v>92543</v>
          </cell>
          <cell r="I492" t="str">
            <v>N/A</v>
          </cell>
          <cell r="J492">
            <v>2020</v>
          </cell>
          <cell r="M492" t="str">
            <v>NO</v>
          </cell>
          <cell r="N492" t="str">
            <v>N/A</v>
          </cell>
          <cell r="O492" t="str">
            <v>N/A</v>
          </cell>
          <cell r="P492" t="str">
            <v>SBZ0313</v>
          </cell>
          <cell r="Q492" t="str">
            <v>N/A</v>
          </cell>
          <cell r="S492" t="str">
            <v>X</v>
          </cell>
          <cell r="Z492" t="str">
            <v>Nicolae Socolescu</v>
          </cell>
        </row>
        <row r="493">
          <cell r="B493" t="str">
            <v>QLRELSBZ_0485</v>
          </cell>
          <cell r="C493" t="str">
            <v>Instrument of control</v>
          </cell>
          <cell r="D493" t="str">
            <v>Electrical and electronics</v>
          </cell>
          <cell r="E493" t="str">
            <v>Toellner</v>
          </cell>
          <cell r="F493" t="str">
            <v>Rezistor</v>
          </cell>
          <cell r="G493" t="str">
            <v>TOE9260/101</v>
          </cell>
          <cell r="H493">
            <v>921011</v>
          </cell>
          <cell r="I493" t="str">
            <v>N/A</v>
          </cell>
          <cell r="J493">
            <v>2020</v>
          </cell>
          <cell r="M493" t="str">
            <v>NO</v>
          </cell>
          <cell r="N493" t="str">
            <v>N/A</v>
          </cell>
          <cell r="O493" t="str">
            <v>N/A</v>
          </cell>
          <cell r="P493" t="str">
            <v>SBZ0314</v>
          </cell>
          <cell r="Q493" t="str">
            <v>N/A</v>
          </cell>
          <cell r="S493" t="str">
            <v>X</v>
          </cell>
          <cell r="Z493" t="str">
            <v>Nicolae Socolescu</v>
          </cell>
        </row>
        <row r="494">
          <cell r="B494" t="str">
            <v>QLRELSBZ_0486</v>
          </cell>
          <cell r="C494" t="str">
            <v>Instrument of control</v>
          </cell>
          <cell r="D494" t="str">
            <v>Electrical and electronics</v>
          </cell>
          <cell r="E494" t="str">
            <v>Toellner</v>
          </cell>
          <cell r="F494" t="str">
            <v>Rezistor</v>
          </cell>
          <cell r="G494" t="str">
            <v>TOE9260/102</v>
          </cell>
          <cell r="H494">
            <v>921012</v>
          </cell>
          <cell r="I494" t="str">
            <v>N/A</v>
          </cell>
          <cell r="J494">
            <v>2020</v>
          </cell>
          <cell r="M494" t="str">
            <v>NO</v>
          </cell>
          <cell r="N494" t="str">
            <v>N/A</v>
          </cell>
          <cell r="O494" t="str">
            <v>N/A</v>
          </cell>
          <cell r="P494" t="str">
            <v>SBZ0315</v>
          </cell>
          <cell r="Q494" t="str">
            <v>N/A</v>
          </cell>
          <cell r="S494" t="str">
            <v>X</v>
          </cell>
          <cell r="Z494" t="str">
            <v>Nicolae Socolescu</v>
          </cell>
        </row>
        <row r="495">
          <cell r="B495" t="str">
            <v>QLRELSBZ_0487</v>
          </cell>
          <cell r="C495" t="str">
            <v>Instrument of control</v>
          </cell>
          <cell r="D495" t="str">
            <v>Electrical and electronics</v>
          </cell>
          <cell r="E495" t="str">
            <v>Toellner</v>
          </cell>
          <cell r="F495" t="str">
            <v>Rezistor</v>
          </cell>
          <cell r="G495" t="str">
            <v>TOE9260/103</v>
          </cell>
          <cell r="H495">
            <v>921013</v>
          </cell>
          <cell r="I495" t="str">
            <v>N/A</v>
          </cell>
          <cell r="J495">
            <v>2020</v>
          </cell>
          <cell r="M495" t="str">
            <v>NO</v>
          </cell>
          <cell r="N495" t="str">
            <v>N/A</v>
          </cell>
          <cell r="O495" t="str">
            <v>N/A</v>
          </cell>
          <cell r="P495" t="str">
            <v>SBZ0316</v>
          </cell>
          <cell r="Q495" t="str">
            <v>N/A</v>
          </cell>
          <cell r="S495" t="str">
            <v>X</v>
          </cell>
          <cell r="Z495" t="str">
            <v>Nicolae Socolescu</v>
          </cell>
        </row>
        <row r="496">
          <cell r="B496" t="str">
            <v>QLRELSBZ_0488</v>
          </cell>
          <cell r="C496" t="str">
            <v xml:space="preserve">Instrument of measurement </v>
          </cell>
          <cell r="D496" t="str">
            <v>Electronic</v>
          </cell>
          <cell r="E496" t="str">
            <v>Testo</v>
          </cell>
          <cell r="F496" t="str">
            <v>Hygrometer</v>
          </cell>
          <cell r="G496" t="str">
            <v>Saveris H2D</v>
          </cell>
          <cell r="H496">
            <v>62163091</v>
          </cell>
          <cell r="I496" t="str">
            <v>N/A</v>
          </cell>
          <cell r="J496">
            <v>2020</v>
          </cell>
          <cell r="N496" t="str">
            <v>12 months</v>
          </cell>
          <cell r="O496">
            <v>45008</v>
          </cell>
          <cell r="P496" t="str">
            <v>SBZ0317</v>
          </cell>
          <cell r="Q496" t="str">
            <v>Calibrated</v>
          </cell>
          <cell r="U496" t="str">
            <v>In use</v>
          </cell>
          <cell r="V496" t="str">
            <v>Metromat</v>
          </cell>
          <cell r="X496" t="str">
            <v>ENV_Area_ 02</v>
          </cell>
          <cell r="Z496" t="str">
            <v>Gabriel Vasiloiu&amp;Catalin Stoican</v>
          </cell>
          <cell r="AA496" t="str">
            <v>Converter Saveris Base</v>
          </cell>
          <cell r="AB496" t="str">
            <v>Others</v>
          </cell>
        </row>
        <row r="497">
          <cell r="B497" t="str">
            <v>QLRELSBZ_0489</v>
          </cell>
          <cell r="C497" t="str">
            <v xml:space="preserve">Instrument of measurement </v>
          </cell>
          <cell r="D497" t="str">
            <v>Electronic</v>
          </cell>
          <cell r="E497" t="str">
            <v>Testo</v>
          </cell>
          <cell r="F497" t="str">
            <v>Hygrometer</v>
          </cell>
          <cell r="G497" t="str">
            <v>Saveris H2D</v>
          </cell>
          <cell r="H497">
            <v>62163061</v>
          </cell>
          <cell r="I497" t="str">
            <v>N/A</v>
          </cell>
          <cell r="J497">
            <v>2020</v>
          </cell>
          <cell r="N497" t="str">
            <v>12 months</v>
          </cell>
          <cell r="O497">
            <v>45008</v>
          </cell>
          <cell r="P497" t="str">
            <v>SBZ0318</v>
          </cell>
          <cell r="Q497" t="str">
            <v>Calibrated</v>
          </cell>
          <cell r="U497" t="str">
            <v>In use</v>
          </cell>
          <cell r="V497" t="str">
            <v>Metromat</v>
          </cell>
          <cell r="X497" t="str">
            <v>Salt_Area_ 02</v>
          </cell>
          <cell r="Z497" t="str">
            <v>Gabriel Vasiloiu&amp;Catalin Stoican</v>
          </cell>
          <cell r="AA497" t="str">
            <v>Converter Saveris Base</v>
          </cell>
          <cell r="AB497" t="str">
            <v>Others</v>
          </cell>
        </row>
        <row r="498">
          <cell r="B498" t="str">
            <v>QLRELSBZ_0490</v>
          </cell>
          <cell r="C498" t="str">
            <v xml:space="preserve">Instrument of measurement </v>
          </cell>
          <cell r="D498" t="str">
            <v>Electronic</v>
          </cell>
          <cell r="E498" t="str">
            <v>Testo</v>
          </cell>
          <cell r="F498" t="str">
            <v>Hygrometer</v>
          </cell>
          <cell r="G498" t="str">
            <v>Saveris H2D</v>
          </cell>
          <cell r="H498">
            <v>61955085</v>
          </cell>
          <cell r="I498" t="str">
            <v>N/A</v>
          </cell>
          <cell r="J498">
            <v>2020</v>
          </cell>
          <cell r="N498" t="str">
            <v>12 months</v>
          </cell>
          <cell r="O498">
            <v>45008</v>
          </cell>
          <cell r="P498" t="str">
            <v>SBZ0319</v>
          </cell>
          <cell r="Q498" t="str">
            <v>Calibrated</v>
          </cell>
          <cell r="U498" t="str">
            <v>In use</v>
          </cell>
          <cell r="V498" t="str">
            <v>Metromat</v>
          </cell>
          <cell r="X498" t="str">
            <v>Storage_Area_ 02</v>
          </cell>
          <cell r="Z498" t="str">
            <v>Gabriel Vasiloiu&amp;Catalin Stoican</v>
          </cell>
          <cell r="AA498" t="str">
            <v>Converter Saveris Base</v>
          </cell>
          <cell r="AB498" t="str">
            <v>Others</v>
          </cell>
        </row>
        <row r="499">
          <cell r="B499" t="str">
            <v>QLRELSBZ_0491</v>
          </cell>
          <cell r="C499" t="str">
            <v xml:space="preserve">Instrument of measurement </v>
          </cell>
          <cell r="D499" t="str">
            <v>Electronic</v>
          </cell>
          <cell r="E499" t="str">
            <v>Testo</v>
          </cell>
          <cell r="F499" t="str">
            <v>Hygrometer</v>
          </cell>
          <cell r="G499" t="str">
            <v>Saveris H2D</v>
          </cell>
          <cell r="H499">
            <v>61955144</v>
          </cell>
          <cell r="I499" t="str">
            <v>N/A</v>
          </cell>
          <cell r="J499">
            <v>2020</v>
          </cell>
          <cell r="N499" t="str">
            <v>12 months</v>
          </cell>
          <cell r="O499">
            <v>45008</v>
          </cell>
          <cell r="P499" t="str">
            <v>SBZ0320</v>
          </cell>
          <cell r="Q499" t="str">
            <v>Calibrated</v>
          </cell>
          <cell r="U499" t="str">
            <v>In use</v>
          </cell>
          <cell r="V499" t="str">
            <v>Metromat</v>
          </cell>
          <cell r="X499" t="str">
            <v>Vib_Area_ 02</v>
          </cell>
          <cell r="Z499" t="str">
            <v>Gabriel Vasiloiu&amp;Catalin Stoican</v>
          </cell>
          <cell r="AA499" t="str">
            <v>Converter Saveris Base</v>
          </cell>
          <cell r="AB499" t="str">
            <v>Others</v>
          </cell>
        </row>
        <row r="500">
          <cell r="B500" t="str">
            <v>QLRELSBZ_0492</v>
          </cell>
          <cell r="C500" t="str">
            <v xml:space="preserve">Instrument of measurement </v>
          </cell>
          <cell r="D500" t="str">
            <v>Electronic</v>
          </cell>
          <cell r="E500" t="str">
            <v>Testo</v>
          </cell>
          <cell r="F500" t="str">
            <v>Hygrometer</v>
          </cell>
          <cell r="G500" t="str">
            <v>Saveris H2D</v>
          </cell>
          <cell r="H500">
            <v>61955083</v>
          </cell>
          <cell r="I500" t="str">
            <v>N/A</v>
          </cell>
          <cell r="J500">
            <v>2020</v>
          </cell>
          <cell r="N500" t="str">
            <v>12 months</v>
          </cell>
          <cell r="O500">
            <v>45008</v>
          </cell>
          <cell r="P500" t="str">
            <v>SBZ0321</v>
          </cell>
          <cell r="Q500" t="str">
            <v>Calibrated</v>
          </cell>
          <cell r="U500" t="str">
            <v>In use</v>
          </cell>
          <cell r="V500" t="str">
            <v>Metromat</v>
          </cell>
          <cell r="X500" t="str">
            <v>Dust_Area_ 02</v>
          </cell>
          <cell r="Z500" t="str">
            <v>Gabriel Vasiloiu&amp;Catalin Stoican</v>
          </cell>
          <cell r="AA500" t="str">
            <v>Converter Saveris Base</v>
          </cell>
          <cell r="AB500" t="str">
            <v>Others</v>
          </cell>
        </row>
        <row r="501">
          <cell r="B501" t="str">
            <v>QLRELSBZ_0493</v>
          </cell>
          <cell r="C501" t="str">
            <v xml:space="preserve">Instrument of measurement </v>
          </cell>
          <cell r="D501" t="str">
            <v>Electronic</v>
          </cell>
          <cell r="E501" t="str">
            <v>Testo</v>
          </cell>
          <cell r="F501" t="str">
            <v>Hygrometer</v>
          </cell>
          <cell r="G501" t="str">
            <v>Saveris H2D</v>
          </cell>
          <cell r="H501">
            <v>61955077</v>
          </cell>
          <cell r="I501" t="str">
            <v>N/A</v>
          </cell>
          <cell r="J501">
            <v>2020</v>
          </cell>
          <cell r="N501" t="str">
            <v>12 months</v>
          </cell>
          <cell r="O501">
            <v>45008</v>
          </cell>
          <cell r="P501" t="str">
            <v>SBZ0322</v>
          </cell>
          <cell r="Q501" t="str">
            <v>Calibrated</v>
          </cell>
          <cell r="U501" t="str">
            <v>In use</v>
          </cell>
          <cell r="V501" t="str">
            <v>Metromat</v>
          </cell>
          <cell r="X501" t="str">
            <v>EMC_Area_ 02</v>
          </cell>
          <cell r="Z501" t="str">
            <v>Gabriel Vasiloiu&amp;Catalin Stoican</v>
          </cell>
          <cell r="AA501" t="str">
            <v>Converter Saveris Base</v>
          </cell>
          <cell r="AB501" t="str">
            <v>Others</v>
          </cell>
        </row>
        <row r="502">
          <cell r="B502" t="str">
            <v>QLRELSBZ_0494</v>
          </cell>
          <cell r="C502" t="str">
            <v xml:space="preserve">Instrument of measurement </v>
          </cell>
          <cell r="D502" t="str">
            <v>Electronic</v>
          </cell>
          <cell r="E502" t="str">
            <v>Testo</v>
          </cell>
          <cell r="F502" t="str">
            <v>Hygrometer</v>
          </cell>
          <cell r="G502" t="str">
            <v>Saveris H2D</v>
          </cell>
          <cell r="H502">
            <v>61955145</v>
          </cell>
          <cell r="I502" t="str">
            <v>N/A</v>
          </cell>
          <cell r="J502">
            <v>2020</v>
          </cell>
          <cell r="N502" t="str">
            <v>12 months</v>
          </cell>
          <cell r="O502">
            <v>45008</v>
          </cell>
          <cell r="P502" t="str">
            <v>SBZ0323</v>
          </cell>
          <cell r="Q502" t="str">
            <v>Calibrated</v>
          </cell>
          <cell r="U502" t="str">
            <v>In use</v>
          </cell>
          <cell r="V502" t="str">
            <v>Metromat</v>
          </cell>
          <cell r="X502" t="str">
            <v>Water_Area_ 02</v>
          </cell>
          <cell r="Z502" t="str">
            <v>Gabriel Vasiloiu&amp;Catalin Stoican</v>
          </cell>
          <cell r="AA502" t="str">
            <v>Converter Saveris Base</v>
          </cell>
          <cell r="AB502" t="str">
            <v>Others</v>
          </cell>
        </row>
        <row r="503">
          <cell r="B503" t="str">
            <v>QLRELSBZ_0495</v>
          </cell>
          <cell r="C503" t="str">
            <v>EMC</v>
          </cell>
          <cell r="D503" t="str">
            <v>EMC - Measurements</v>
          </cell>
          <cell r="E503" t="str">
            <v>rohde &amp; schwarz</v>
          </cell>
          <cell r="F503" t="str">
            <v>Wideband Power Sensor</v>
          </cell>
          <cell r="G503" t="str">
            <v>NRP-Z81</v>
          </cell>
          <cell r="H503" t="str">
            <v>1137.9009.02-105877-qq</v>
          </cell>
          <cell r="I503">
            <v>60027178</v>
          </cell>
          <cell r="J503">
            <v>2019</v>
          </cell>
          <cell r="K503">
            <v>39806</v>
          </cell>
          <cell r="L503">
            <v>43770</v>
          </cell>
          <cell r="M503" t="str">
            <v>YES</v>
          </cell>
          <cell r="N503" t="str">
            <v>24 months</v>
          </cell>
          <cell r="O503">
            <v>45346</v>
          </cell>
          <cell r="P503" t="str">
            <v>SBZ0368</v>
          </cell>
          <cell r="Q503" t="str">
            <v>Calibrated</v>
          </cell>
          <cell r="R503" t="str">
            <v>X</v>
          </cell>
          <cell r="U503" t="str">
            <v>In use</v>
          </cell>
          <cell r="Z503" t="str">
            <v>Bogdan Soare</v>
          </cell>
        </row>
        <row r="504">
          <cell r="B504" t="str">
            <v>QLRELSBZ_0496</v>
          </cell>
          <cell r="C504" t="str">
            <v>EMC</v>
          </cell>
          <cell r="D504" t="str">
            <v>EMC - Measurements</v>
          </cell>
          <cell r="E504" t="str">
            <v>rohde &amp; schwarz</v>
          </cell>
          <cell r="F504" t="str">
            <v>Wideband Power Sensor</v>
          </cell>
          <cell r="G504" t="str">
            <v>NRP-Z81</v>
          </cell>
          <cell r="H504" t="str">
            <v>1137.9009.02-105876-yc</v>
          </cell>
          <cell r="I504">
            <v>60027179</v>
          </cell>
          <cell r="J504">
            <v>2019</v>
          </cell>
          <cell r="K504">
            <v>39806</v>
          </cell>
          <cell r="L504">
            <v>43770</v>
          </cell>
          <cell r="M504" t="str">
            <v>YES</v>
          </cell>
          <cell r="N504" t="str">
            <v>24 months</v>
          </cell>
          <cell r="O504">
            <v>45346</v>
          </cell>
          <cell r="P504" t="str">
            <v>SBZ0369</v>
          </cell>
          <cell r="Q504" t="str">
            <v>Calibrated</v>
          </cell>
          <cell r="R504" t="str">
            <v>X</v>
          </cell>
          <cell r="U504" t="str">
            <v>In use</v>
          </cell>
          <cell r="Z504" t="str">
            <v>Bogdan Soare</v>
          </cell>
        </row>
        <row r="505">
          <cell r="B505" t="str">
            <v>QLRELSBZ_0497</v>
          </cell>
          <cell r="C505" t="str">
            <v>EMC</v>
          </cell>
          <cell r="D505" t="str">
            <v>EMC - Measurements</v>
          </cell>
          <cell r="E505" t="str">
            <v>rohde &amp; schwarz</v>
          </cell>
          <cell r="F505" t="str">
            <v>NRX Power Meter</v>
          </cell>
          <cell r="G505" t="str">
            <v>NRX</v>
          </cell>
          <cell r="H505" t="str">
            <v>1424.7005K02-101439-kd</v>
          </cell>
          <cell r="I505">
            <v>60027177</v>
          </cell>
          <cell r="J505">
            <v>2019</v>
          </cell>
          <cell r="K505">
            <v>39806</v>
          </cell>
          <cell r="L505">
            <v>44385</v>
          </cell>
          <cell r="M505" t="str">
            <v>YES</v>
          </cell>
          <cell r="N505" t="str">
            <v>24 months</v>
          </cell>
          <cell r="O505">
            <v>45115</v>
          </cell>
          <cell r="P505" t="str">
            <v>SBZ0370</v>
          </cell>
          <cell r="Q505" t="str">
            <v>Calibrated</v>
          </cell>
          <cell r="R505" t="str">
            <v>X</v>
          </cell>
          <cell r="U505" t="str">
            <v>In use</v>
          </cell>
          <cell r="Z505" t="str">
            <v>Bogdan Soare</v>
          </cell>
        </row>
        <row r="506">
          <cell r="B506" t="str">
            <v>QLRELSBZ_0498</v>
          </cell>
          <cell r="C506" t="str">
            <v>EMC</v>
          </cell>
          <cell r="D506" t="str">
            <v>EMC - Measurements</v>
          </cell>
          <cell r="E506" t="str">
            <v>rohde &amp; schwarz</v>
          </cell>
          <cell r="F506" t="str">
            <v>RF Signal Generator</v>
          </cell>
          <cell r="G506" t="str">
            <v>SMB 100B</v>
          </cell>
          <cell r="H506" t="str">
            <v>1422.1000K02-101622-ef</v>
          </cell>
          <cell r="I506">
            <v>60027176</v>
          </cell>
          <cell r="J506">
            <v>2019</v>
          </cell>
          <cell r="K506">
            <v>39806</v>
          </cell>
          <cell r="L506">
            <v>43770</v>
          </cell>
          <cell r="M506" t="str">
            <v>YES</v>
          </cell>
          <cell r="N506" t="str">
            <v>24 months</v>
          </cell>
          <cell r="O506">
            <v>45119</v>
          </cell>
          <cell r="P506" t="str">
            <v>SBZ0371</v>
          </cell>
          <cell r="Q506" t="str">
            <v>Calibrated</v>
          </cell>
          <cell r="R506" t="str">
            <v>X</v>
          </cell>
          <cell r="U506" t="str">
            <v>In use</v>
          </cell>
          <cell r="Z506" t="str">
            <v>Bogdan Soare</v>
          </cell>
        </row>
        <row r="507">
          <cell r="B507" t="str">
            <v>QLRELSBZ_0499</v>
          </cell>
          <cell r="C507" t="str">
            <v>EMC</v>
          </cell>
          <cell r="D507" t="str">
            <v>EMC - Measurements</v>
          </cell>
          <cell r="E507" t="str">
            <v>Dare Instruments</v>
          </cell>
          <cell r="F507" t="str">
            <v>Electric field probe</v>
          </cell>
          <cell r="G507" t="str">
            <v>Radi Sense RS10-l</v>
          </cell>
          <cell r="H507" t="str">
            <v>RS10l-1901007</v>
          </cell>
          <cell r="I507">
            <v>60027175</v>
          </cell>
          <cell r="J507">
            <v>2019</v>
          </cell>
          <cell r="K507">
            <v>39806</v>
          </cell>
          <cell r="L507">
            <v>43770</v>
          </cell>
          <cell r="M507" t="str">
            <v>YES</v>
          </cell>
          <cell r="N507" t="str">
            <v>24 months</v>
          </cell>
          <cell r="O507">
            <v>45168</v>
          </cell>
          <cell r="P507" t="str">
            <v>SBZ0372</v>
          </cell>
          <cell r="Q507" t="str">
            <v>Calibrated</v>
          </cell>
          <cell r="R507" t="str">
            <v>X</v>
          </cell>
          <cell r="U507" t="str">
            <v>In use</v>
          </cell>
          <cell r="V507" t="str">
            <v>DARE!! Calibrations</v>
          </cell>
          <cell r="Z507" t="str">
            <v>Bogdan Soare</v>
          </cell>
        </row>
        <row r="508">
          <cell r="B508" t="str">
            <v>QLRELSBZ_0500</v>
          </cell>
          <cell r="C508" t="str">
            <v>EMC</v>
          </cell>
          <cell r="D508" t="str">
            <v>EMC - Measurements</v>
          </cell>
          <cell r="E508" t="str">
            <v>Dare Instruments</v>
          </cell>
          <cell r="F508" t="str">
            <v>EMC Test System</v>
          </cell>
          <cell r="G508" t="str">
            <v>CTR1004B#20</v>
          </cell>
          <cell r="H508" t="str">
            <v>CTR4G-1901008</v>
          </cell>
          <cell r="J508">
            <v>2019</v>
          </cell>
          <cell r="K508">
            <v>39806</v>
          </cell>
          <cell r="L508">
            <v>43770</v>
          </cell>
          <cell r="M508" t="str">
            <v>NO</v>
          </cell>
          <cell r="O508" t="str">
            <v>N/A</v>
          </cell>
          <cell r="Q508" t="str">
            <v>N/A</v>
          </cell>
          <cell r="S508" t="str">
            <v>X</v>
          </cell>
          <cell r="U508" t="str">
            <v>Not in use</v>
          </cell>
          <cell r="Z508" t="str">
            <v>Bogdan Soare</v>
          </cell>
        </row>
        <row r="509">
          <cell r="B509" t="str">
            <v>QLRELSBZ_0501</v>
          </cell>
          <cell r="C509" t="str">
            <v>EMC</v>
          </cell>
          <cell r="D509" t="str">
            <v>EMC - Measurements</v>
          </cell>
          <cell r="E509" t="str">
            <v>schwarzbeck</v>
          </cell>
          <cell r="F509" t="str">
            <v>Antenna Log-Per</v>
          </cell>
          <cell r="G509" t="str">
            <v>STLP9128 E</v>
          </cell>
          <cell r="H509" t="str">
            <v>9128ES-167</v>
          </cell>
          <cell r="I509">
            <v>60027180</v>
          </cell>
          <cell r="J509">
            <v>2019</v>
          </cell>
          <cell r="K509">
            <v>39806</v>
          </cell>
          <cell r="L509">
            <v>43770</v>
          </cell>
          <cell r="M509" t="str">
            <v>NO</v>
          </cell>
          <cell r="O509" t="str">
            <v>N/A</v>
          </cell>
          <cell r="P509" t="str">
            <v>SBZ0373</v>
          </cell>
          <cell r="Q509" t="str">
            <v>N/A</v>
          </cell>
          <cell r="S509" t="str">
            <v>X</v>
          </cell>
          <cell r="U509" t="str">
            <v>Not in use</v>
          </cell>
          <cell r="Z509" t="str">
            <v>Bogdan Soare</v>
          </cell>
        </row>
        <row r="510">
          <cell r="B510" t="str">
            <v>QLRELSBZ_0502</v>
          </cell>
          <cell r="C510" t="str">
            <v>EMC</v>
          </cell>
          <cell r="D510" t="str">
            <v>EMC - Measurements</v>
          </cell>
          <cell r="E510" t="str">
            <v>schwarzbeck</v>
          </cell>
          <cell r="F510" t="str">
            <v>Broadband Horn antenna 0.8-6.2 Ghz</v>
          </cell>
          <cell r="G510" t="str">
            <v>BBHA 9120 J</v>
          </cell>
          <cell r="H510" t="str">
            <v>BBHA 9120 J 5043</v>
          </cell>
          <cell r="I510">
            <v>60027432</v>
          </cell>
          <cell r="J510">
            <v>2019</v>
          </cell>
          <cell r="K510">
            <v>39806</v>
          </cell>
          <cell r="L510">
            <v>43800</v>
          </cell>
          <cell r="M510" t="str">
            <v>NO</v>
          </cell>
          <cell r="O510" t="str">
            <v>N/A</v>
          </cell>
          <cell r="P510" t="str">
            <v>SBZ0374</v>
          </cell>
          <cell r="Q510" t="str">
            <v>N/A</v>
          </cell>
          <cell r="S510" t="str">
            <v>X</v>
          </cell>
          <cell r="U510" t="str">
            <v>In use</v>
          </cell>
          <cell r="Z510" t="str">
            <v>Bogdan Soare</v>
          </cell>
        </row>
        <row r="511">
          <cell r="B511" t="str">
            <v>QLRELSBZ_0503</v>
          </cell>
          <cell r="C511" t="str">
            <v>EMC</v>
          </cell>
          <cell r="D511" t="str">
            <v>EMC - Measurements</v>
          </cell>
          <cell r="E511" t="str">
            <v>rohde &amp; schwarz</v>
          </cell>
          <cell r="F511" t="str">
            <v>BBA 130 Amplificator 80 Mhz - 1 Ghz / 750W</v>
          </cell>
          <cell r="G511" t="str">
            <v>BBA130-BC750</v>
          </cell>
          <cell r="H511" t="str">
            <v>5357.9001K40-101874</v>
          </cell>
          <cell r="I511">
            <v>60027430</v>
          </cell>
          <cell r="J511">
            <v>2019</v>
          </cell>
          <cell r="K511">
            <v>39806</v>
          </cell>
          <cell r="L511">
            <v>43800</v>
          </cell>
          <cell r="M511" t="str">
            <v>NO</v>
          </cell>
          <cell r="O511" t="str">
            <v>N/A</v>
          </cell>
          <cell r="P511" t="str">
            <v>SBZ0375</v>
          </cell>
          <cell r="Q511" t="str">
            <v>N/A</v>
          </cell>
          <cell r="S511" t="str">
            <v>X</v>
          </cell>
          <cell r="U511" t="str">
            <v>In use</v>
          </cell>
          <cell r="Z511" t="str">
            <v>Bogdan Soare</v>
          </cell>
        </row>
        <row r="512">
          <cell r="B512" t="str">
            <v>QLRELSBZ_0504</v>
          </cell>
          <cell r="C512" t="str">
            <v>EMC</v>
          </cell>
          <cell r="D512" t="str">
            <v>EMC - Measurements</v>
          </cell>
          <cell r="E512" t="str">
            <v>rohde &amp; schwarz</v>
          </cell>
          <cell r="F512" t="str">
            <v>BBA 150 Amplificator 0.69-3.2 Ghz / 400 W (Set)</v>
          </cell>
          <cell r="G512" t="str">
            <v>BBA150-D400</v>
          </cell>
          <cell r="H512">
            <v>85437090</v>
          </cell>
          <cell r="I512">
            <v>60027428</v>
          </cell>
          <cell r="J512">
            <v>2019</v>
          </cell>
          <cell r="K512">
            <v>39806</v>
          </cell>
          <cell r="L512">
            <v>43831</v>
          </cell>
          <cell r="M512" t="str">
            <v>NO</v>
          </cell>
          <cell r="O512" t="str">
            <v>N/A</v>
          </cell>
          <cell r="P512" t="str">
            <v>SBZ0376</v>
          </cell>
          <cell r="Q512" t="str">
            <v>N/A</v>
          </cell>
          <cell r="S512" t="str">
            <v>X</v>
          </cell>
          <cell r="U512" t="str">
            <v>In use</v>
          </cell>
          <cell r="Z512" t="str">
            <v>Bogdan Soare</v>
          </cell>
        </row>
        <row r="513">
          <cell r="B513" t="str">
            <v>QLRELSBZ_0505</v>
          </cell>
          <cell r="C513" t="str">
            <v>EMC</v>
          </cell>
          <cell r="D513" t="str">
            <v>EMC - Measurements</v>
          </cell>
          <cell r="E513" t="str">
            <v>rohde &amp; schwarz</v>
          </cell>
          <cell r="F513" t="str">
            <v>Directional Coupler -40dB Frwd / -40dB Reflct</v>
          </cell>
          <cell r="G513" t="str">
            <v>BDC 0760-40/1500</v>
          </cell>
          <cell r="H513">
            <v>1926776</v>
          </cell>
          <cell r="I513">
            <v>60027429</v>
          </cell>
          <cell r="J513">
            <v>2019</v>
          </cell>
          <cell r="K513">
            <v>39806</v>
          </cell>
          <cell r="L513">
            <v>43862</v>
          </cell>
          <cell r="M513" t="str">
            <v>NO</v>
          </cell>
          <cell r="O513" t="str">
            <v>N/A</v>
          </cell>
          <cell r="P513" t="str">
            <v>SBZ0377</v>
          </cell>
          <cell r="Q513" t="str">
            <v>N/A</v>
          </cell>
          <cell r="S513" t="str">
            <v>X</v>
          </cell>
          <cell r="U513" t="str">
            <v>In use</v>
          </cell>
          <cell r="Z513" t="str">
            <v>Bogdan Soare</v>
          </cell>
        </row>
        <row r="514">
          <cell r="B514" t="str">
            <v>QLRELSBZ_0506</v>
          </cell>
          <cell r="C514" t="str">
            <v>EMC</v>
          </cell>
          <cell r="D514" t="str">
            <v>EMC - Measurements</v>
          </cell>
          <cell r="E514" t="str">
            <v>rohde &amp; schwarz</v>
          </cell>
          <cell r="F514" t="str">
            <v>Directional Coupler -50dB Frwd / -50dB Reflct</v>
          </cell>
          <cell r="G514" t="str">
            <v>BDC 0810-50/1500</v>
          </cell>
          <cell r="H514" t="str">
            <v>1724040-04</v>
          </cell>
          <cell r="I514">
            <v>60027431</v>
          </cell>
          <cell r="J514">
            <v>2019</v>
          </cell>
          <cell r="K514">
            <v>39806</v>
          </cell>
          <cell r="L514">
            <v>43862</v>
          </cell>
          <cell r="M514" t="str">
            <v>NO</v>
          </cell>
          <cell r="O514" t="str">
            <v>N/A</v>
          </cell>
          <cell r="P514" t="str">
            <v>SBZ0378</v>
          </cell>
          <cell r="Q514" t="str">
            <v>N/A</v>
          </cell>
          <cell r="S514" t="str">
            <v>X</v>
          </cell>
          <cell r="U514" t="str">
            <v>In use</v>
          </cell>
          <cell r="Z514" t="str">
            <v>Bogdan Soare</v>
          </cell>
        </row>
        <row r="515">
          <cell r="B515" t="str">
            <v>QLRELSBZ_0507</v>
          </cell>
          <cell r="C515" t="str">
            <v>EMC</v>
          </cell>
          <cell r="D515" t="str">
            <v>EMC - Measurements</v>
          </cell>
          <cell r="E515" t="str">
            <v>schwarzbeck</v>
          </cell>
          <cell r="F515" t="str">
            <v>Handy Transmitters Set</v>
          </cell>
          <cell r="G515" t="str">
            <v>NMHA 6M</v>
          </cell>
          <cell r="H515" t="str">
            <v>CCA NMHA6M #80</v>
          </cell>
          <cell r="I515">
            <v>60027433</v>
          </cell>
          <cell r="J515">
            <v>2019</v>
          </cell>
          <cell r="K515">
            <v>39806</v>
          </cell>
          <cell r="L515">
            <v>43831</v>
          </cell>
          <cell r="M515" t="str">
            <v>NO</v>
          </cell>
          <cell r="O515" t="str">
            <v>N/A</v>
          </cell>
          <cell r="P515" t="str">
            <v>SBZ0379</v>
          </cell>
          <cell r="Q515" t="str">
            <v>N/A</v>
          </cell>
          <cell r="S515" t="str">
            <v>X</v>
          </cell>
          <cell r="U515" t="str">
            <v>In use</v>
          </cell>
          <cell r="Z515" t="str">
            <v>Bogdan Soare</v>
          </cell>
        </row>
        <row r="516">
          <cell r="B516" t="str">
            <v>QLRELSBZ_0508</v>
          </cell>
          <cell r="C516" t="str">
            <v>EMC</v>
          </cell>
          <cell r="D516" t="str">
            <v>EMC - Measurements</v>
          </cell>
          <cell r="E516" t="str">
            <v>Frankonia</v>
          </cell>
          <cell r="F516" t="str">
            <v>ALSE - Semi Anechoic Chamber</v>
          </cell>
          <cell r="G516" t="str">
            <v>ALSE</v>
          </cell>
          <cell r="H516" t="str">
            <v>FF190054</v>
          </cell>
          <cell r="I516">
            <v>60027181</v>
          </cell>
          <cell r="J516">
            <v>2019</v>
          </cell>
          <cell r="K516">
            <v>39806</v>
          </cell>
          <cell r="L516">
            <v>44166</v>
          </cell>
          <cell r="M516" t="str">
            <v>NO</v>
          </cell>
          <cell r="O516" t="str">
            <v>N/A</v>
          </cell>
          <cell r="P516" t="str">
            <v>SBZ0380</v>
          </cell>
          <cell r="Q516" t="str">
            <v>N/A</v>
          </cell>
          <cell r="S516" t="str">
            <v>X</v>
          </cell>
          <cell r="U516" t="str">
            <v>In use</v>
          </cell>
          <cell r="Z516" t="str">
            <v>Bogdan Soare</v>
          </cell>
        </row>
        <row r="517">
          <cell r="B517" t="str">
            <v>QLRELSBZ_0509</v>
          </cell>
          <cell r="C517" t="str">
            <v>Instrument of measurement</v>
          </cell>
          <cell r="D517" t="str">
            <v>Electronic</v>
          </cell>
          <cell r="E517" t="str">
            <v>Testo</v>
          </cell>
          <cell r="F517" t="str">
            <v>Testo Data Logger</v>
          </cell>
          <cell r="G517" t="str">
            <v>Testo 6681</v>
          </cell>
          <cell r="H517">
            <v>62094670</v>
          </cell>
          <cell r="I517" t="str">
            <v>TBD</v>
          </cell>
          <cell r="J517">
            <v>2019</v>
          </cell>
          <cell r="K517">
            <v>39803</v>
          </cell>
          <cell r="L517">
            <v>44002</v>
          </cell>
          <cell r="M517" t="str">
            <v>YES</v>
          </cell>
          <cell r="N517" t="str">
            <v>12 months</v>
          </cell>
          <cell r="O517">
            <v>44994</v>
          </cell>
          <cell r="P517" t="str">
            <v>SBZ0328</v>
          </cell>
          <cell r="Q517" t="str">
            <v>Calibrated</v>
          </cell>
          <cell r="U517" t="str">
            <v>In use</v>
          </cell>
          <cell r="V517" t="str">
            <v>Testo</v>
          </cell>
          <cell r="X517" t="str">
            <v>Climatic_45_0390_Espec</v>
          </cell>
          <cell r="Z517" t="str">
            <v>Iulia Turi&amp;Cosmin Rodean</v>
          </cell>
          <cell r="AA517" t="str">
            <v>Converter Saveris Base</v>
          </cell>
        </row>
        <row r="518">
          <cell r="B518" t="str">
            <v>QLRELSBZ_0510</v>
          </cell>
          <cell r="C518" t="str">
            <v>Instrument of measurement</v>
          </cell>
          <cell r="D518" t="str">
            <v>Electronic</v>
          </cell>
          <cell r="E518" t="str">
            <v>Testo</v>
          </cell>
          <cell r="F518" t="str">
            <v>Sensor temperature</v>
          </cell>
          <cell r="G518" t="str">
            <v>Testo 6614</v>
          </cell>
          <cell r="H518" t="str">
            <v>03478293</v>
          </cell>
          <cell r="I518" t="str">
            <v>TBD</v>
          </cell>
          <cell r="J518">
            <v>2019</v>
          </cell>
          <cell r="K518">
            <v>39803</v>
          </cell>
          <cell r="L518">
            <v>44002</v>
          </cell>
          <cell r="M518" t="str">
            <v>YES</v>
          </cell>
          <cell r="N518" t="str">
            <v>12 months</v>
          </cell>
          <cell r="O518">
            <v>44994</v>
          </cell>
          <cell r="P518" t="str">
            <v>SBZ0329</v>
          </cell>
          <cell r="Q518" t="str">
            <v>Calibrated</v>
          </cell>
          <cell r="U518" t="str">
            <v>In use</v>
          </cell>
          <cell r="V518" t="str">
            <v>Testo</v>
          </cell>
          <cell r="X518" t="str">
            <v>Climatic_45_0390_Espec</v>
          </cell>
          <cell r="Z518" t="str">
            <v>Iulia Turi&amp;Cosmin Rodean</v>
          </cell>
        </row>
        <row r="519">
          <cell r="B519" t="str">
            <v>QLRELSBZ_0511</v>
          </cell>
          <cell r="C519" t="str">
            <v>Instrument of measurement</v>
          </cell>
          <cell r="D519" t="str">
            <v>Electronic</v>
          </cell>
          <cell r="E519" t="str">
            <v>Testo</v>
          </cell>
          <cell r="F519" t="str">
            <v>Testo Data Logger</v>
          </cell>
          <cell r="G519" t="str">
            <v>Testo 6681</v>
          </cell>
          <cell r="H519">
            <v>62094682</v>
          </cell>
          <cell r="I519" t="str">
            <v>TBD</v>
          </cell>
          <cell r="J519">
            <v>2019</v>
          </cell>
          <cell r="K519">
            <v>39803</v>
          </cell>
          <cell r="L519">
            <v>44002</v>
          </cell>
          <cell r="M519" t="str">
            <v>YES</v>
          </cell>
          <cell r="N519" t="str">
            <v>12 months</v>
          </cell>
          <cell r="O519">
            <v>45048</v>
          </cell>
          <cell r="P519" t="str">
            <v>SBZ0330</v>
          </cell>
          <cell r="Q519" t="str">
            <v>Calibrated</v>
          </cell>
          <cell r="U519" t="str">
            <v>In use</v>
          </cell>
          <cell r="V519" t="str">
            <v>Testo</v>
          </cell>
          <cell r="X519" t="str">
            <v>Climatic_41_0680_Espec</v>
          </cell>
          <cell r="Z519" t="str">
            <v>Iulia Turi&amp;Cosmin Rodean</v>
          </cell>
          <cell r="AA519" t="str">
            <v>Converter Saveris Base</v>
          </cell>
        </row>
        <row r="520">
          <cell r="B520" t="str">
            <v>QLRELSBZ_0512</v>
          </cell>
          <cell r="C520" t="str">
            <v>Instrument of measurement</v>
          </cell>
          <cell r="D520" t="str">
            <v>Electronic</v>
          </cell>
          <cell r="E520" t="str">
            <v>Testo</v>
          </cell>
          <cell r="F520" t="str">
            <v>Sensor temperature</v>
          </cell>
          <cell r="G520" t="str">
            <v>Testo 6614</v>
          </cell>
          <cell r="H520" t="str">
            <v>03429289</v>
          </cell>
          <cell r="I520" t="str">
            <v>TBD</v>
          </cell>
          <cell r="J520">
            <v>2019</v>
          </cell>
          <cell r="K520">
            <v>39803</v>
          </cell>
          <cell r="L520">
            <v>44002</v>
          </cell>
          <cell r="M520" t="str">
            <v>YES</v>
          </cell>
          <cell r="N520" t="str">
            <v>12 months</v>
          </cell>
          <cell r="O520">
            <v>45048</v>
          </cell>
          <cell r="P520" t="str">
            <v>SBZ0331</v>
          </cell>
          <cell r="Q520" t="str">
            <v>Calibrated</v>
          </cell>
          <cell r="U520" t="str">
            <v>In use</v>
          </cell>
          <cell r="V520" t="str">
            <v>Testo</v>
          </cell>
          <cell r="X520" t="str">
            <v>Climatic_41_0680_Espec</v>
          </cell>
          <cell r="Z520" t="str">
            <v>Iulia Turi&amp;Cosmin Rodean</v>
          </cell>
        </row>
        <row r="521">
          <cell r="B521" t="str">
            <v>QLRELSBZ_0513</v>
          </cell>
          <cell r="C521" t="str">
            <v>Instrument of measurement</v>
          </cell>
          <cell r="D521" t="str">
            <v>Electronic</v>
          </cell>
          <cell r="E521" t="str">
            <v>Testo</v>
          </cell>
          <cell r="F521" t="str">
            <v>Testo Data Logger</v>
          </cell>
          <cell r="G521" t="str">
            <v>Testo 6681</v>
          </cell>
          <cell r="H521">
            <v>61936804</v>
          </cell>
          <cell r="I521" t="str">
            <v>TBD</v>
          </cell>
          <cell r="J521">
            <v>2019</v>
          </cell>
          <cell r="K521">
            <v>39803</v>
          </cell>
          <cell r="L521">
            <v>44002</v>
          </cell>
          <cell r="M521" t="str">
            <v>YES</v>
          </cell>
          <cell r="N521" t="str">
            <v>12 months</v>
          </cell>
          <cell r="O521">
            <v>44742</v>
          </cell>
          <cell r="P521" t="str">
            <v>SBZ0332</v>
          </cell>
          <cell r="Q521" t="str">
            <v>Wait for calibration</v>
          </cell>
          <cell r="U521" t="str">
            <v>In use</v>
          </cell>
          <cell r="V521" t="str">
            <v>Testo</v>
          </cell>
          <cell r="X521" t="str">
            <v>Climatic_40_0680_Espec</v>
          </cell>
          <cell r="Z521" t="str">
            <v>Iulia Turi&amp;Cosmin Rodean</v>
          </cell>
          <cell r="AA521" t="str">
            <v>Converter Saveris Base</v>
          </cell>
        </row>
        <row r="522">
          <cell r="B522" t="str">
            <v>QLRELSBZ_0514</v>
          </cell>
          <cell r="C522" t="str">
            <v>Instrument of measurement</v>
          </cell>
          <cell r="D522" t="str">
            <v>Electronic</v>
          </cell>
          <cell r="E522" t="str">
            <v>Testo</v>
          </cell>
          <cell r="F522" t="str">
            <v>Sensor temperature</v>
          </cell>
          <cell r="G522" t="str">
            <v>Testo 6614</v>
          </cell>
          <cell r="H522" t="str">
            <v>03429265</v>
          </cell>
          <cell r="I522" t="str">
            <v>TBD</v>
          </cell>
          <cell r="J522">
            <v>2019</v>
          </cell>
          <cell r="K522">
            <v>39803</v>
          </cell>
          <cell r="L522">
            <v>44002</v>
          </cell>
          <cell r="M522" t="str">
            <v>YES</v>
          </cell>
          <cell r="N522" t="str">
            <v>12 months</v>
          </cell>
          <cell r="O522">
            <v>44742</v>
          </cell>
          <cell r="P522" t="str">
            <v>SBZ0333</v>
          </cell>
          <cell r="Q522" t="str">
            <v>Wait for calibration</v>
          </cell>
          <cell r="U522" t="str">
            <v>In use</v>
          </cell>
          <cell r="V522" t="str">
            <v>Testo</v>
          </cell>
          <cell r="X522" t="str">
            <v>Climatic_40_0680_Espec</v>
          </cell>
          <cell r="Z522" t="str">
            <v>Iulia Turi&amp;Cosmin Rodean</v>
          </cell>
        </row>
        <row r="523">
          <cell r="B523" t="str">
            <v>QLRELSBZ_0515</v>
          </cell>
          <cell r="C523" t="str">
            <v>Instrument of measurement</v>
          </cell>
          <cell r="D523" t="str">
            <v>Electronic</v>
          </cell>
          <cell r="E523" t="str">
            <v>Testo</v>
          </cell>
          <cell r="F523" t="str">
            <v>Testo Data Logger</v>
          </cell>
          <cell r="G523" t="str">
            <v>Testo 6681</v>
          </cell>
          <cell r="H523" t="str">
            <v>61936773</v>
          </cell>
          <cell r="I523" t="str">
            <v>TBD</v>
          </cell>
          <cell r="J523">
            <v>2019</v>
          </cell>
          <cell r="K523">
            <v>39803</v>
          </cell>
          <cell r="L523">
            <v>44002</v>
          </cell>
          <cell r="M523" t="str">
            <v>YES</v>
          </cell>
          <cell r="N523" t="str">
            <v>12 months</v>
          </cell>
          <cell r="O523">
            <v>44994</v>
          </cell>
          <cell r="P523" t="str">
            <v>SBZ0334</v>
          </cell>
          <cell r="Q523" t="str">
            <v>Calibrated</v>
          </cell>
          <cell r="U523" t="str">
            <v>In use</v>
          </cell>
          <cell r="V523" t="str">
            <v>Testo</v>
          </cell>
          <cell r="X523" t="str">
            <v>Climatic_35_0390_Espec</v>
          </cell>
          <cell r="Z523" t="str">
            <v>Iulia Turi&amp;Cosmin Rodean</v>
          </cell>
          <cell r="AA523" t="str">
            <v>Converter Saveris Base</v>
          </cell>
        </row>
        <row r="524">
          <cell r="B524" t="str">
            <v>QLRELSBZ_0516</v>
          </cell>
          <cell r="C524" t="str">
            <v>Instrument of measurement</v>
          </cell>
          <cell r="D524" t="str">
            <v>Electronic</v>
          </cell>
          <cell r="E524" t="str">
            <v>Testo</v>
          </cell>
          <cell r="F524" t="str">
            <v>Sensor temperature</v>
          </cell>
          <cell r="G524" t="str">
            <v>Testo 6614</v>
          </cell>
          <cell r="H524" t="str">
            <v>03429267</v>
          </cell>
          <cell r="I524" t="str">
            <v>TBD</v>
          </cell>
          <cell r="J524">
            <v>2019</v>
          </cell>
          <cell r="K524">
            <v>39803</v>
          </cell>
          <cell r="L524">
            <v>44002</v>
          </cell>
          <cell r="M524" t="str">
            <v>YES</v>
          </cell>
          <cell r="N524" t="str">
            <v>12 months</v>
          </cell>
          <cell r="O524">
            <v>44994</v>
          </cell>
          <cell r="P524" t="str">
            <v>SBZ0335</v>
          </cell>
          <cell r="Q524" t="str">
            <v>Calibrated</v>
          </cell>
          <cell r="U524" t="str">
            <v>In use</v>
          </cell>
          <cell r="V524" t="str">
            <v>Testo</v>
          </cell>
          <cell r="X524" t="str">
            <v>Climatic_35_0390_Espec</v>
          </cell>
          <cell r="Z524" t="str">
            <v>Iulia Turi&amp;Cosmin Rodean</v>
          </cell>
        </row>
        <row r="525">
          <cell r="B525" t="str">
            <v>QLRELSBZ_0517</v>
          </cell>
          <cell r="C525" t="str">
            <v>Instrument of measurement</v>
          </cell>
          <cell r="D525" t="str">
            <v>Electronic</v>
          </cell>
          <cell r="E525" t="str">
            <v>Testo</v>
          </cell>
          <cell r="F525" t="str">
            <v>Testo Data Logger</v>
          </cell>
          <cell r="G525" t="str">
            <v>Testo 6681</v>
          </cell>
          <cell r="H525" t="str">
            <v>62094660</v>
          </cell>
          <cell r="I525" t="str">
            <v>TBD</v>
          </cell>
          <cell r="J525">
            <v>2019</v>
          </cell>
          <cell r="K525">
            <v>39803</v>
          </cell>
          <cell r="L525">
            <v>44002</v>
          </cell>
          <cell r="M525" t="str">
            <v>YES</v>
          </cell>
          <cell r="N525" t="str">
            <v>12 months</v>
          </cell>
          <cell r="O525">
            <v>44966</v>
          </cell>
          <cell r="P525" t="str">
            <v>SBZ0336</v>
          </cell>
          <cell r="Q525" t="str">
            <v>Calibrated</v>
          </cell>
          <cell r="U525" t="str">
            <v>In Use</v>
          </cell>
          <cell r="V525" t="str">
            <v>Testo</v>
          </cell>
          <cell r="X525" t="str">
            <v xml:space="preserve">Climatic_27 _390_Espec </v>
          </cell>
          <cell r="Z525" t="str">
            <v>Iulia Turi&amp;Cosmin Rodean</v>
          </cell>
          <cell r="AA525" t="str">
            <v>Converter Saveris Base</v>
          </cell>
        </row>
        <row r="526">
          <cell r="B526" t="str">
            <v>QLRELSBZ_0518</v>
          </cell>
          <cell r="C526" t="str">
            <v>Instrument of measurement</v>
          </cell>
          <cell r="D526" t="str">
            <v>Electronic</v>
          </cell>
          <cell r="E526" t="str">
            <v>Testo</v>
          </cell>
          <cell r="F526" t="str">
            <v>Sensor temperature</v>
          </cell>
          <cell r="G526" t="str">
            <v>Testo 6614</v>
          </cell>
          <cell r="H526" t="str">
            <v>03478281</v>
          </cell>
          <cell r="I526" t="str">
            <v>TBD</v>
          </cell>
          <cell r="J526">
            <v>2019</v>
          </cell>
          <cell r="K526">
            <v>39803</v>
          </cell>
          <cell r="L526">
            <v>44002</v>
          </cell>
          <cell r="M526" t="str">
            <v>YES</v>
          </cell>
          <cell r="N526" t="str">
            <v>12 months</v>
          </cell>
          <cell r="O526">
            <v>44966</v>
          </cell>
          <cell r="P526" t="str">
            <v>SBZ0337</v>
          </cell>
          <cell r="Q526" t="str">
            <v>Calibrated</v>
          </cell>
          <cell r="U526" t="str">
            <v>In use</v>
          </cell>
          <cell r="V526" t="str">
            <v>Testo</v>
          </cell>
          <cell r="X526" t="str">
            <v xml:space="preserve">Climatic_27 _390_Espec </v>
          </cell>
          <cell r="Z526" t="str">
            <v>Iulia Turi&amp;Cosmin Rodean</v>
          </cell>
        </row>
        <row r="527">
          <cell r="B527" t="str">
            <v>QLRELSBZ_0519</v>
          </cell>
          <cell r="C527" t="str">
            <v>Instrument of measurement</v>
          </cell>
          <cell r="D527" t="str">
            <v>Electronic</v>
          </cell>
          <cell r="E527" t="str">
            <v>Testo</v>
          </cell>
          <cell r="F527" t="str">
            <v>Testo Data Logger</v>
          </cell>
          <cell r="G527" t="str">
            <v>Testo 6681</v>
          </cell>
          <cell r="H527" t="str">
            <v>62094656</v>
          </cell>
          <cell r="I527" t="str">
            <v>TBD</v>
          </cell>
          <cell r="J527">
            <v>2019</v>
          </cell>
          <cell r="K527">
            <v>39803</v>
          </cell>
          <cell r="L527">
            <v>44002</v>
          </cell>
          <cell r="M527" t="str">
            <v>YES</v>
          </cell>
          <cell r="N527" t="str">
            <v>12 months</v>
          </cell>
          <cell r="O527">
            <v>44957</v>
          </cell>
          <cell r="P527" t="str">
            <v>SBZ0338</v>
          </cell>
          <cell r="Q527" t="str">
            <v>Calibrated</v>
          </cell>
          <cell r="U527" t="str">
            <v>In use</v>
          </cell>
          <cell r="V527" t="str">
            <v>Testo</v>
          </cell>
          <cell r="X527" t="str">
            <v xml:space="preserve">Climatic_20 _800_Espec </v>
          </cell>
          <cell r="Z527" t="str">
            <v>Iulia Turi&amp;Cosmin Rodean</v>
          </cell>
          <cell r="AA527" t="str">
            <v>Converter Saveris Base</v>
          </cell>
        </row>
        <row r="528">
          <cell r="B528" t="str">
            <v>QLRELSBZ_0520</v>
          </cell>
          <cell r="C528" t="str">
            <v>Instrument of measurement</v>
          </cell>
          <cell r="D528" t="str">
            <v>Electronic</v>
          </cell>
          <cell r="E528" t="str">
            <v>Testo</v>
          </cell>
          <cell r="F528" t="str">
            <v>Sensor temperature</v>
          </cell>
          <cell r="G528" t="str">
            <v>Testo 6614</v>
          </cell>
          <cell r="H528" t="str">
            <v>03478288</v>
          </cell>
          <cell r="I528" t="str">
            <v>TBD</v>
          </cell>
          <cell r="J528">
            <v>2019</v>
          </cell>
          <cell r="K528">
            <v>39803</v>
          </cell>
          <cell r="L528">
            <v>44002</v>
          </cell>
          <cell r="M528" t="str">
            <v>YES</v>
          </cell>
          <cell r="N528" t="str">
            <v>12 months</v>
          </cell>
          <cell r="O528">
            <v>44957</v>
          </cell>
          <cell r="P528" t="str">
            <v>SBZ0339</v>
          </cell>
          <cell r="Q528" t="str">
            <v>Calibrated</v>
          </cell>
          <cell r="U528" t="str">
            <v>In use</v>
          </cell>
          <cell r="V528" t="str">
            <v>Testo</v>
          </cell>
          <cell r="X528" t="str">
            <v xml:space="preserve">Climatic_20 _800_Espec </v>
          </cell>
          <cell r="Z528" t="str">
            <v>Iulia Turi&amp;Cosmin Rodean</v>
          </cell>
        </row>
        <row r="529">
          <cell r="B529" t="str">
            <v>QLRELSBZ_0521</v>
          </cell>
          <cell r="C529" t="str">
            <v>Instrument of measurement</v>
          </cell>
          <cell r="D529" t="str">
            <v>Electronic</v>
          </cell>
          <cell r="E529" t="str">
            <v>Testo</v>
          </cell>
          <cell r="F529" t="str">
            <v>Testo Data Logger</v>
          </cell>
          <cell r="G529" t="str">
            <v>Testo 6681</v>
          </cell>
          <cell r="H529" t="str">
            <v>62094663</v>
          </cell>
          <cell r="I529" t="str">
            <v>TBD</v>
          </cell>
          <cell r="J529">
            <v>2019</v>
          </cell>
          <cell r="K529">
            <v>39803</v>
          </cell>
          <cell r="L529">
            <v>44002</v>
          </cell>
          <cell r="M529" t="str">
            <v>YES</v>
          </cell>
          <cell r="N529" t="str">
            <v>12 months</v>
          </cell>
          <cell r="O529">
            <v>44943</v>
          </cell>
          <cell r="P529" t="str">
            <v>SBZ0340</v>
          </cell>
          <cell r="Q529" t="str">
            <v>Calibrated</v>
          </cell>
          <cell r="U529" t="str">
            <v>In use</v>
          </cell>
          <cell r="V529" t="str">
            <v>Testo</v>
          </cell>
          <cell r="X529" t="str">
            <v xml:space="preserve">Climatic_23 _390_Espec </v>
          </cell>
          <cell r="Z529" t="str">
            <v>Iulia Turi&amp;Cosmin Rodean</v>
          </cell>
          <cell r="AA529" t="str">
            <v>Converter Saveris Base</v>
          </cell>
        </row>
        <row r="530">
          <cell r="B530" t="str">
            <v>QLRELSBZ_0522</v>
          </cell>
          <cell r="C530" t="str">
            <v>Instrument of measurement</v>
          </cell>
          <cell r="D530" t="str">
            <v>Electronic</v>
          </cell>
          <cell r="E530" t="str">
            <v>Testo</v>
          </cell>
          <cell r="F530" t="str">
            <v>Sensor temperature</v>
          </cell>
          <cell r="G530" t="str">
            <v>Testo 6614</v>
          </cell>
          <cell r="H530" t="str">
            <v>03478289</v>
          </cell>
          <cell r="I530" t="str">
            <v>TBD</v>
          </cell>
          <cell r="J530">
            <v>2019</v>
          </cell>
          <cell r="K530">
            <v>39803</v>
          </cell>
          <cell r="L530">
            <v>44002</v>
          </cell>
          <cell r="M530" t="str">
            <v>YES</v>
          </cell>
          <cell r="N530" t="str">
            <v>12 months</v>
          </cell>
          <cell r="O530">
            <v>44943</v>
          </cell>
          <cell r="P530" t="str">
            <v>SBZ0341</v>
          </cell>
          <cell r="Q530" t="str">
            <v>Calibrated</v>
          </cell>
          <cell r="U530" t="str">
            <v>In use</v>
          </cell>
          <cell r="V530" t="str">
            <v>Testo</v>
          </cell>
          <cell r="X530" t="str">
            <v xml:space="preserve">Climatic_23 _390_Espec </v>
          </cell>
          <cell r="Z530" t="str">
            <v>Iulia Turi&amp;Cosmin Rodean</v>
          </cell>
        </row>
        <row r="531">
          <cell r="B531" t="str">
            <v>QLRELSBZ_0523</v>
          </cell>
          <cell r="C531" t="str">
            <v>Instrument of measurement</v>
          </cell>
          <cell r="D531" t="str">
            <v>Electronic</v>
          </cell>
          <cell r="E531" t="str">
            <v>Testo</v>
          </cell>
          <cell r="F531" t="str">
            <v>Testo Data Logger</v>
          </cell>
          <cell r="G531" t="str">
            <v>Testo 6681</v>
          </cell>
          <cell r="H531" t="str">
            <v>61936781</v>
          </cell>
          <cell r="I531" t="str">
            <v>TBD</v>
          </cell>
          <cell r="J531">
            <v>2019</v>
          </cell>
          <cell r="K531">
            <v>39803</v>
          </cell>
          <cell r="L531">
            <v>44002</v>
          </cell>
          <cell r="M531" t="str">
            <v>YES</v>
          </cell>
          <cell r="N531" t="str">
            <v>12 months</v>
          </cell>
          <cell r="O531">
            <v>44750</v>
          </cell>
          <cell r="P531" t="str">
            <v>SBZ0342</v>
          </cell>
          <cell r="Q531" t="str">
            <v>Wait for calibration</v>
          </cell>
          <cell r="U531" t="str">
            <v>In use</v>
          </cell>
          <cell r="V531" t="str">
            <v>Testo</v>
          </cell>
          <cell r="X531" t="str">
            <v>Climatic_44_0800_Espec</v>
          </cell>
          <cell r="Z531" t="str">
            <v>Iulia Turi&amp;Cosmin Rodean</v>
          </cell>
          <cell r="AA531" t="str">
            <v>Converter Saveris Base</v>
          </cell>
        </row>
        <row r="532">
          <cell r="B532" t="str">
            <v>QLRELSBZ_0524</v>
          </cell>
          <cell r="C532" t="str">
            <v>Instrument of measurement</v>
          </cell>
          <cell r="D532" t="str">
            <v>Electronic</v>
          </cell>
          <cell r="E532" t="str">
            <v>Testo</v>
          </cell>
          <cell r="F532" t="str">
            <v>Sensor temperature</v>
          </cell>
          <cell r="G532" t="str">
            <v>Testo 6614</v>
          </cell>
          <cell r="H532" t="str">
            <v>03429303</v>
          </cell>
          <cell r="I532" t="str">
            <v>TBD</v>
          </cell>
          <cell r="J532">
            <v>2019</v>
          </cell>
          <cell r="K532">
            <v>39803</v>
          </cell>
          <cell r="L532">
            <v>44002</v>
          </cell>
          <cell r="M532" t="str">
            <v>YES</v>
          </cell>
          <cell r="N532" t="str">
            <v>12 months</v>
          </cell>
          <cell r="O532">
            <v>44750</v>
          </cell>
          <cell r="P532" t="str">
            <v>SBZ0343</v>
          </cell>
          <cell r="Q532" t="str">
            <v>Wait for calibration</v>
          </cell>
          <cell r="U532" t="str">
            <v>In use</v>
          </cell>
          <cell r="V532" t="str">
            <v>Testo</v>
          </cell>
          <cell r="X532" t="str">
            <v>Climatic_44_0800_Espec</v>
          </cell>
          <cell r="Z532" t="str">
            <v>Iulia Turi&amp;Cosmin Rodean</v>
          </cell>
        </row>
        <row r="533">
          <cell r="B533" t="str">
            <v>QLRELSBZ_0525</v>
          </cell>
          <cell r="C533" t="str">
            <v>Instrument of measurement</v>
          </cell>
          <cell r="D533" t="str">
            <v>Electronic</v>
          </cell>
          <cell r="E533" t="str">
            <v>Testo</v>
          </cell>
          <cell r="F533" t="str">
            <v>Testo Data Logger</v>
          </cell>
          <cell r="G533" t="str">
            <v>Testo 6681</v>
          </cell>
          <cell r="H533" t="str">
            <v>62094649</v>
          </cell>
          <cell r="I533" t="str">
            <v>TBD</v>
          </cell>
          <cell r="J533">
            <v>2019</v>
          </cell>
          <cell r="K533">
            <v>39803</v>
          </cell>
          <cell r="L533">
            <v>44002</v>
          </cell>
          <cell r="M533" t="str">
            <v>YES</v>
          </cell>
          <cell r="N533" t="str">
            <v>12 months</v>
          </cell>
          <cell r="O533">
            <v>44994</v>
          </cell>
          <cell r="P533" t="str">
            <v>SBZ0344</v>
          </cell>
          <cell r="Q533" t="str">
            <v>Calibrated</v>
          </cell>
          <cell r="U533" t="str">
            <v>In use</v>
          </cell>
          <cell r="V533" t="str">
            <v>Testo</v>
          </cell>
          <cell r="X533" t="str">
            <v>Climatic_30_1100_FY2019_Espec</v>
          </cell>
          <cell r="Z533" t="str">
            <v>Iulia Turi&amp;Cosmin Rodean</v>
          </cell>
          <cell r="AA533" t="str">
            <v>Converter Saveris Base</v>
          </cell>
        </row>
        <row r="534">
          <cell r="B534" t="str">
            <v>QLRELSBZ_0526</v>
          </cell>
          <cell r="C534" t="str">
            <v>Instrument of measurement</v>
          </cell>
          <cell r="D534" t="str">
            <v>Electronic</v>
          </cell>
          <cell r="E534" t="str">
            <v>Testo</v>
          </cell>
          <cell r="F534" t="str">
            <v>Sensor temperature</v>
          </cell>
          <cell r="G534" t="str">
            <v>Testo 6614</v>
          </cell>
          <cell r="H534" t="str">
            <v>03478300</v>
          </cell>
          <cell r="I534" t="str">
            <v>TBD</v>
          </cell>
          <cell r="J534">
            <v>2019</v>
          </cell>
          <cell r="K534">
            <v>39803</v>
          </cell>
          <cell r="L534">
            <v>44002</v>
          </cell>
          <cell r="M534" t="str">
            <v>YES</v>
          </cell>
          <cell r="N534" t="str">
            <v>12 months</v>
          </cell>
          <cell r="O534">
            <v>44994</v>
          </cell>
          <cell r="P534" t="str">
            <v>SBZ0345</v>
          </cell>
          <cell r="Q534" t="str">
            <v>Calibrated</v>
          </cell>
          <cell r="U534" t="str">
            <v>In use</v>
          </cell>
          <cell r="V534" t="str">
            <v>Testo</v>
          </cell>
          <cell r="X534" t="str">
            <v>Climatic_30_1100_FY2019_Espec</v>
          </cell>
          <cell r="Z534" t="str">
            <v>Iulia Turi&amp;Cosmin Rodean</v>
          </cell>
        </row>
        <row r="535">
          <cell r="B535" t="str">
            <v>QLRELSBZ_0527</v>
          </cell>
          <cell r="C535" t="str">
            <v>Instrument of measurement</v>
          </cell>
          <cell r="D535" t="str">
            <v>Electronic</v>
          </cell>
          <cell r="E535" t="str">
            <v>Testo</v>
          </cell>
          <cell r="F535" t="str">
            <v>Testo Data Logger</v>
          </cell>
          <cell r="G535" t="str">
            <v>Testo 6681</v>
          </cell>
          <cell r="H535" t="str">
            <v>62094636</v>
          </cell>
          <cell r="I535" t="str">
            <v>TBD</v>
          </cell>
          <cell r="J535">
            <v>2019</v>
          </cell>
          <cell r="K535">
            <v>39803</v>
          </cell>
          <cell r="L535">
            <v>44002</v>
          </cell>
          <cell r="M535" t="str">
            <v>YES</v>
          </cell>
          <cell r="N535" t="str">
            <v>12 months</v>
          </cell>
          <cell r="O535">
            <v>45071</v>
          </cell>
          <cell r="P535" t="str">
            <v>SBZ0346</v>
          </cell>
          <cell r="Q535" t="str">
            <v>Calibrated</v>
          </cell>
          <cell r="U535" t="str">
            <v>In use</v>
          </cell>
          <cell r="V535" t="str">
            <v>Testo</v>
          </cell>
          <cell r="X535" t="str">
            <v>Climatic_46_0800_Espec</v>
          </cell>
          <cell r="Z535" t="str">
            <v>Iulia Turi&amp;Cosmin Rodean</v>
          </cell>
          <cell r="AA535" t="str">
            <v>Converter Saveris Base</v>
          </cell>
        </row>
        <row r="536">
          <cell r="B536" t="str">
            <v>QLRELSBZ_0528</v>
          </cell>
          <cell r="C536" t="str">
            <v>Instrument of measurement</v>
          </cell>
          <cell r="D536" t="str">
            <v>Electronic</v>
          </cell>
          <cell r="E536" t="str">
            <v>Testo</v>
          </cell>
          <cell r="F536" t="str">
            <v>Sensor temperature</v>
          </cell>
          <cell r="G536" t="str">
            <v>Testo 6614</v>
          </cell>
          <cell r="H536" t="str">
            <v>03429312</v>
          </cell>
          <cell r="I536" t="str">
            <v>TBD</v>
          </cell>
          <cell r="J536">
            <v>2019</v>
          </cell>
          <cell r="K536">
            <v>39803</v>
          </cell>
          <cell r="L536">
            <v>44002</v>
          </cell>
          <cell r="M536" t="str">
            <v>YES</v>
          </cell>
          <cell r="N536" t="str">
            <v>12 months</v>
          </cell>
          <cell r="O536">
            <v>45071</v>
          </cell>
          <cell r="P536" t="str">
            <v>SBZ0347</v>
          </cell>
          <cell r="Q536" t="str">
            <v>Calibrated</v>
          </cell>
          <cell r="U536" t="str">
            <v>In use</v>
          </cell>
          <cell r="V536" t="str">
            <v>Testo</v>
          </cell>
          <cell r="X536" t="str">
            <v>Climatic_46_0800_Espec</v>
          </cell>
          <cell r="Z536" t="str">
            <v>Iulia Turi&amp;Cosmin Rodean</v>
          </cell>
        </row>
        <row r="537">
          <cell r="B537" t="str">
            <v>QLRELSBZ_0529</v>
          </cell>
          <cell r="C537" t="str">
            <v>Instrument of measurement</v>
          </cell>
          <cell r="D537" t="str">
            <v>Electronic</v>
          </cell>
          <cell r="E537" t="str">
            <v>Testo</v>
          </cell>
          <cell r="F537" t="str">
            <v>Testo Data Logger</v>
          </cell>
          <cell r="G537" t="str">
            <v>Testo 6681</v>
          </cell>
          <cell r="H537" t="str">
            <v>62094655</v>
          </cell>
          <cell r="I537" t="str">
            <v>TBD</v>
          </cell>
          <cell r="J537">
            <v>2019</v>
          </cell>
          <cell r="K537">
            <v>39803</v>
          </cell>
          <cell r="L537">
            <v>44002</v>
          </cell>
          <cell r="M537" t="str">
            <v>YES</v>
          </cell>
          <cell r="N537" t="str">
            <v>12 months</v>
          </cell>
          <cell r="O537">
            <v>45023</v>
          </cell>
          <cell r="P537" t="str">
            <v>SBZ0348</v>
          </cell>
          <cell r="Q537" t="str">
            <v>Calibrated</v>
          </cell>
          <cell r="U537" t="str">
            <v>In use</v>
          </cell>
          <cell r="V537" t="str">
            <v>Testo</v>
          </cell>
          <cell r="X537" t="str">
            <v>Climatic_38_0680_Espec</v>
          </cell>
          <cell r="Z537" t="str">
            <v>Iulia Turi&amp;Cosmin Rodean</v>
          </cell>
          <cell r="AA537" t="str">
            <v>Converter Saveris Base</v>
          </cell>
        </row>
        <row r="538">
          <cell r="B538" t="str">
            <v>QLRELSBZ_0530</v>
          </cell>
          <cell r="C538" t="str">
            <v>Instrument of measurement</v>
          </cell>
          <cell r="D538" t="str">
            <v>Electronic</v>
          </cell>
          <cell r="E538" t="str">
            <v>Testo</v>
          </cell>
          <cell r="F538" t="str">
            <v>Sensor temperature</v>
          </cell>
          <cell r="G538" t="str">
            <v>Testo 6614</v>
          </cell>
          <cell r="H538" t="str">
            <v>03478305</v>
          </cell>
          <cell r="I538" t="str">
            <v>TBD</v>
          </cell>
          <cell r="J538">
            <v>2019</v>
          </cell>
          <cell r="K538">
            <v>39803</v>
          </cell>
          <cell r="L538">
            <v>44002</v>
          </cell>
          <cell r="M538" t="str">
            <v>YES</v>
          </cell>
          <cell r="N538" t="str">
            <v>12 months</v>
          </cell>
          <cell r="O538">
            <v>45023</v>
          </cell>
          <cell r="P538" t="str">
            <v>SBZ0349</v>
          </cell>
          <cell r="Q538" t="str">
            <v>Calibrated</v>
          </cell>
          <cell r="U538" t="str">
            <v>In use</v>
          </cell>
          <cell r="V538" t="str">
            <v>Testo</v>
          </cell>
          <cell r="X538" t="str">
            <v>Climatic_38_0680_Espec</v>
          </cell>
          <cell r="Z538" t="str">
            <v>Iulia Turi&amp;Cosmin Rodean</v>
          </cell>
        </row>
        <row r="539">
          <cell r="B539" t="str">
            <v>QLRELSBZ_0531</v>
          </cell>
          <cell r="C539" t="str">
            <v>Instrument of measurement</v>
          </cell>
          <cell r="D539" t="str">
            <v>Electronic</v>
          </cell>
          <cell r="E539" t="str">
            <v>Testo</v>
          </cell>
          <cell r="F539" t="str">
            <v>Testo Data Logger</v>
          </cell>
          <cell r="G539" t="str">
            <v>Testo 6681</v>
          </cell>
          <cell r="H539" t="str">
            <v>62094651</v>
          </cell>
          <cell r="I539" t="str">
            <v>TBD</v>
          </cell>
          <cell r="J539">
            <v>2019</v>
          </cell>
          <cell r="K539">
            <v>39803</v>
          </cell>
          <cell r="L539">
            <v>44002</v>
          </cell>
          <cell r="M539" t="str">
            <v>YES</v>
          </cell>
          <cell r="N539" t="str">
            <v>12 months</v>
          </cell>
          <cell r="O539">
            <v>44986</v>
          </cell>
          <cell r="P539" t="str">
            <v>SBZ0350</v>
          </cell>
          <cell r="Q539" t="str">
            <v>Calibrated</v>
          </cell>
          <cell r="U539" t="str">
            <v>In use</v>
          </cell>
          <cell r="V539" t="str">
            <v>Testo</v>
          </cell>
          <cell r="X539" t="str">
            <v>Climatic_31_800_FY2019_Espec</v>
          </cell>
          <cell r="Z539" t="str">
            <v>Iulia Turi&amp;Cosmin Rodean</v>
          </cell>
          <cell r="AA539" t="str">
            <v>Converter Saveris Base</v>
          </cell>
        </row>
        <row r="540">
          <cell r="B540" t="str">
            <v>QLRELSBZ_0532</v>
          </cell>
          <cell r="C540" t="str">
            <v>Instrument of measurement</v>
          </cell>
          <cell r="D540" t="str">
            <v>Electronic</v>
          </cell>
          <cell r="E540" t="str">
            <v>Testo</v>
          </cell>
          <cell r="F540" t="str">
            <v>Sensor temperature</v>
          </cell>
          <cell r="G540" t="str">
            <v>Testo 6614</v>
          </cell>
          <cell r="H540" t="str">
            <v>03478308</v>
          </cell>
          <cell r="I540" t="str">
            <v>TBD</v>
          </cell>
          <cell r="J540">
            <v>2019</v>
          </cell>
          <cell r="K540">
            <v>39803</v>
          </cell>
          <cell r="L540">
            <v>44002</v>
          </cell>
          <cell r="M540" t="str">
            <v>YES</v>
          </cell>
          <cell r="N540" t="str">
            <v>12 months</v>
          </cell>
          <cell r="O540">
            <v>44986</v>
          </cell>
          <cell r="P540" t="str">
            <v>SBZ0351</v>
          </cell>
          <cell r="Q540" t="str">
            <v>Calibrated</v>
          </cell>
          <cell r="U540" t="str">
            <v>In use</v>
          </cell>
          <cell r="V540" t="str">
            <v>Testo</v>
          </cell>
          <cell r="X540" t="str">
            <v>Climatic_31_800_FY2019_Espec</v>
          </cell>
          <cell r="Z540" t="str">
            <v>Iulia Turi&amp;Cosmin Rodean</v>
          </cell>
        </row>
        <row r="541">
          <cell r="B541" t="str">
            <v>QLRELSBZ_0533</v>
          </cell>
          <cell r="C541" t="str">
            <v>Instrument of measurement</v>
          </cell>
          <cell r="D541" t="str">
            <v>Electronic</v>
          </cell>
          <cell r="E541" t="str">
            <v>Testo</v>
          </cell>
          <cell r="F541" t="str">
            <v>Testo Data Logger</v>
          </cell>
          <cell r="G541" t="str">
            <v>Testo 6681</v>
          </cell>
          <cell r="H541" t="str">
            <v>62094654</v>
          </cell>
          <cell r="I541" t="str">
            <v>TBD</v>
          </cell>
          <cell r="J541">
            <v>2019</v>
          </cell>
          <cell r="K541">
            <v>39803</v>
          </cell>
          <cell r="L541">
            <v>44002</v>
          </cell>
          <cell r="M541" t="str">
            <v>YES</v>
          </cell>
          <cell r="N541" t="str">
            <v>12 months</v>
          </cell>
          <cell r="O541">
            <v>44943</v>
          </cell>
          <cell r="P541" t="str">
            <v>SBZ0352</v>
          </cell>
          <cell r="Q541" t="str">
            <v>Calibrated</v>
          </cell>
          <cell r="U541" t="str">
            <v>Not in use</v>
          </cell>
          <cell r="V541" t="str">
            <v>Testo</v>
          </cell>
          <cell r="X541" t="str">
            <v>Climatic_39_0680_Espec</v>
          </cell>
          <cell r="Z541" t="str">
            <v>Iulia Turi&amp;Cosmin Rodean</v>
          </cell>
          <cell r="AA541" t="str">
            <v>Converter Saveris Base</v>
          </cell>
        </row>
        <row r="542">
          <cell r="B542" t="str">
            <v>QLRELSBZ_0534</v>
          </cell>
          <cell r="C542" t="str">
            <v>Instrument of measurement</v>
          </cell>
          <cell r="D542" t="str">
            <v>Electronic</v>
          </cell>
          <cell r="E542" t="str">
            <v>Testo</v>
          </cell>
          <cell r="F542" t="str">
            <v>Sensor temperature</v>
          </cell>
          <cell r="G542" t="str">
            <v>Testo 6614</v>
          </cell>
          <cell r="H542" t="str">
            <v>03478291</v>
          </cell>
          <cell r="I542" t="str">
            <v>TBD</v>
          </cell>
          <cell r="J542">
            <v>2019</v>
          </cell>
          <cell r="K542">
            <v>39803</v>
          </cell>
          <cell r="L542">
            <v>44002</v>
          </cell>
          <cell r="M542" t="str">
            <v>YES</v>
          </cell>
          <cell r="N542" t="str">
            <v>12 months</v>
          </cell>
          <cell r="O542">
            <v>44943</v>
          </cell>
          <cell r="P542" t="str">
            <v>SBZ0353</v>
          </cell>
          <cell r="Q542" t="str">
            <v>Calibrated</v>
          </cell>
          <cell r="U542" t="str">
            <v>Not in use</v>
          </cell>
          <cell r="V542" t="str">
            <v>Testo</v>
          </cell>
          <cell r="X542" t="str">
            <v>Climatic_39_0680_Espec</v>
          </cell>
          <cell r="Z542" t="str">
            <v>Iulia Turi&amp;Cosmin Rodean</v>
          </cell>
        </row>
        <row r="543">
          <cell r="B543" t="str">
            <v>QLRELSBZ_0535</v>
          </cell>
          <cell r="C543" t="str">
            <v>Instrument of measurement</v>
          </cell>
          <cell r="D543" t="str">
            <v>Electronic</v>
          </cell>
          <cell r="E543" t="str">
            <v>Testo</v>
          </cell>
          <cell r="F543" t="str">
            <v>Testo Data Logger</v>
          </cell>
          <cell r="G543" t="str">
            <v>Testo 6681</v>
          </cell>
          <cell r="H543" t="str">
            <v>62094675</v>
          </cell>
          <cell r="I543" t="str">
            <v>TBD</v>
          </cell>
          <cell r="J543">
            <v>2019</v>
          </cell>
          <cell r="K543">
            <v>39803</v>
          </cell>
          <cell r="L543">
            <v>44002</v>
          </cell>
          <cell r="M543" t="str">
            <v>YES</v>
          </cell>
          <cell r="N543" t="str">
            <v>12 months</v>
          </cell>
          <cell r="O543">
            <v>45073</v>
          </cell>
          <cell r="P543" t="str">
            <v>SBZ0354</v>
          </cell>
          <cell r="Q543" t="str">
            <v>Calibrated</v>
          </cell>
          <cell r="U543" t="str">
            <v>In use</v>
          </cell>
          <cell r="V543" t="str">
            <v>Testo</v>
          </cell>
          <cell r="X543" t="str">
            <v>Climatic_49_0800_Espec</v>
          </cell>
          <cell r="Z543" t="str">
            <v>Iulia Turi&amp;Cosmin Rodean</v>
          </cell>
          <cell r="AA543" t="str">
            <v>Converter Saveris Base</v>
          </cell>
        </row>
        <row r="544">
          <cell r="B544" t="str">
            <v>QLRELSBZ_0536</v>
          </cell>
          <cell r="C544" t="str">
            <v>Instrument of measurement</v>
          </cell>
          <cell r="D544" t="str">
            <v>Electronic</v>
          </cell>
          <cell r="E544" t="str">
            <v>Testo</v>
          </cell>
          <cell r="F544" t="str">
            <v>Sensor temperature</v>
          </cell>
          <cell r="G544" t="str">
            <v>Testo 6614</v>
          </cell>
          <cell r="H544" t="str">
            <v>03478295</v>
          </cell>
          <cell r="I544" t="str">
            <v>TBD</v>
          </cell>
          <cell r="J544">
            <v>2019</v>
          </cell>
          <cell r="K544">
            <v>39803</v>
          </cell>
          <cell r="L544">
            <v>44002</v>
          </cell>
          <cell r="M544" t="str">
            <v>YES</v>
          </cell>
          <cell r="N544" t="str">
            <v>12 months</v>
          </cell>
          <cell r="O544">
            <v>45073</v>
          </cell>
          <cell r="P544" t="str">
            <v>SBZ0355</v>
          </cell>
          <cell r="Q544" t="str">
            <v>Calibrated</v>
          </cell>
          <cell r="U544" t="str">
            <v>In use</v>
          </cell>
          <cell r="V544" t="str">
            <v>Testo</v>
          </cell>
          <cell r="X544" t="str">
            <v>Climatic_49_0800_Espec</v>
          </cell>
          <cell r="Z544" t="str">
            <v>Iulia Turi&amp;Cosmin Rodean</v>
          </cell>
        </row>
        <row r="545">
          <cell r="B545" t="str">
            <v>QLRELSBZ_0537</v>
          </cell>
          <cell r="C545" t="str">
            <v>Instrument of measurement</v>
          </cell>
          <cell r="D545" t="str">
            <v>Electronic</v>
          </cell>
          <cell r="E545" t="str">
            <v>Testo</v>
          </cell>
          <cell r="F545" t="str">
            <v>Testo Data Logger</v>
          </cell>
          <cell r="G545" t="str">
            <v>Testo 6681</v>
          </cell>
          <cell r="H545" t="str">
            <v>62094644</v>
          </cell>
          <cell r="I545" t="str">
            <v>TBD</v>
          </cell>
          <cell r="J545">
            <v>2019</v>
          </cell>
          <cell r="K545">
            <v>39803</v>
          </cell>
          <cell r="L545">
            <v>44002</v>
          </cell>
          <cell r="M545" t="str">
            <v>YES</v>
          </cell>
          <cell r="N545" t="str">
            <v>12 months</v>
          </cell>
          <cell r="O545">
            <v>44957</v>
          </cell>
          <cell r="P545" t="str">
            <v>SBZ0356</v>
          </cell>
          <cell r="Q545" t="str">
            <v>Calibrated</v>
          </cell>
          <cell r="U545" t="str">
            <v>In use</v>
          </cell>
          <cell r="V545" t="str">
            <v>Testo</v>
          </cell>
          <cell r="X545" t="str">
            <v xml:space="preserve">Climatic_26 _680_Espec </v>
          </cell>
          <cell r="Z545" t="str">
            <v>Iulia Turi&amp;Cosmin Rodean</v>
          </cell>
          <cell r="AA545" t="str">
            <v>Converter Saveris Base</v>
          </cell>
        </row>
        <row r="546">
          <cell r="B546" t="str">
            <v>QLRELSBZ_0538</v>
          </cell>
          <cell r="C546" t="str">
            <v>Instrument of measurement</v>
          </cell>
          <cell r="D546" t="str">
            <v>Electronic</v>
          </cell>
          <cell r="E546" t="str">
            <v>Testo</v>
          </cell>
          <cell r="F546" t="str">
            <v>Sensor temperature</v>
          </cell>
          <cell r="G546" t="str">
            <v>Testo 6614</v>
          </cell>
          <cell r="H546" t="str">
            <v>03478306</v>
          </cell>
          <cell r="I546" t="str">
            <v>TBD</v>
          </cell>
          <cell r="J546">
            <v>2019</v>
          </cell>
          <cell r="K546">
            <v>39803</v>
          </cell>
          <cell r="L546">
            <v>44002</v>
          </cell>
          <cell r="M546" t="str">
            <v>YES</v>
          </cell>
          <cell r="N546" t="str">
            <v>12 months</v>
          </cell>
          <cell r="O546">
            <v>44957</v>
          </cell>
          <cell r="P546" t="str">
            <v>SBZ0357</v>
          </cell>
          <cell r="Q546" t="str">
            <v>Calibrated</v>
          </cell>
          <cell r="U546" t="str">
            <v>In use</v>
          </cell>
          <cell r="V546" t="str">
            <v>Testo</v>
          </cell>
          <cell r="X546" t="str">
            <v xml:space="preserve">Climatic_26 _680_Espec </v>
          </cell>
          <cell r="Z546" t="str">
            <v>Iulia Turi&amp;Cosmin Rodean</v>
          </cell>
        </row>
        <row r="547">
          <cell r="B547" t="str">
            <v>QLRELSBZ_0539</v>
          </cell>
          <cell r="C547" t="str">
            <v>Instrument of measurement</v>
          </cell>
          <cell r="D547" t="str">
            <v>Electronic</v>
          </cell>
          <cell r="E547" t="str">
            <v>Testo</v>
          </cell>
          <cell r="F547" t="str">
            <v>Testo Data Logger</v>
          </cell>
          <cell r="G547" t="str">
            <v>Testo 6681</v>
          </cell>
          <cell r="H547" t="str">
            <v>62094684</v>
          </cell>
          <cell r="I547" t="str">
            <v>TBD</v>
          </cell>
          <cell r="J547">
            <v>2019</v>
          </cell>
          <cell r="K547">
            <v>39803</v>
          </cell>
          <cell r="L547">
            <v>44002</v>
          </cell>
          <cell r="M547" t="str">
            <v>YES</v>
          </cell>
          <cell r="N547" t="str">
            <v>12 months</v>
          </cell>
          <cell r="O547">
            <v>45023</v>
          </cell>
          <cell r="P547" t="str">
            <v>SBZ0358</v>
          </cell>
          <cell r="Q547" t="str">
            <v>Calibrated</v>
          </cell>
          <cell r="U547" t="str">
            <v>Not in use</v>
          </cell>
          <cell r="V547" t="str">
            <v>Testo</v>
          </cell>
          <cell r="X547" t="str">
            <v>Climatic_37_0390_Espec</v>
          </cell>
          <cell r="Z547" t="str">
            <v>Iulia Turi&amp;Cosmin Rodean</v>
          </cell>
          <cell r="AA547" t="str">
            <v>Converter Saveris Base</v>
          </cell>
        </row>
        <row r="548">
          <cell r="B548" t="str">
            <v>QLRELSBZ_0540</v>
          </cell>
          <cell r="C548" t="str">
            <v>Instrument of measurement</v>
          </cell>
          <cell r="D548" t="str">
            <v>Electronic</v>
          </cell>
          <cell r="E548" t="str">
            <v>Testo</v>
          </cell>
          <cell r="F548" t="str">
            <v>Sensor temperature</v>
          </cell>
          <cell r="G548" t="str">
            <v>Testo 6614</v>
          </cell>
          <cell r="H548" t="str">
            <v>03429260</v>
          </cell>
          <cell r="I548" t="str">
            <v>TBD</v>
          </cell>
          <cell r="J548">
            <v>2019</v>
          </cell>
          <cell r="K548">
            <v>39803</v>
          </cell>
          <cell r="L548">
            <v>44002</v>
          </cell>
          <cell r="M548" t="str">
            <v>YES</v>
          </cell>
          <cell r="N548" t="str">
            <v>12 months</v>
          </cell>
          <cell r="O548">
            <v>45023</v>
          </cell>
          <cell r="P548" t="str">
            <v>SBZ0359</v>
          </cell>
          <cell r="Q548" t="str">
            <v>Calibrated</v>
          </cell>
          <cell r="U548" t="str">
            <v>In use</v>
          </cell>
          <cell r="V548" t="str">
            <v>Testo</v>
          </cell>
          <cell r="X548" t="str">
            <v>Climatic_37_0390_Espec</v>
          </cell>
          <cell r="Z548" t="str">
            <v>Iulia Turi&amp;Cosmin Rodean</v>
          </cell>
        </row>
        <row r="549">
          <cell r="B549" t="str">
            <v>QLRELSBZ_0541</v>
          </cell>
          <cell r="C549" t="str">
            <v>Instrument of measurement</v>
          </cell>
          <cell r="D549" t="str">
            <v>Electronic</v>
          </cell>
          <cell r="E549" t="str">
            <v>Testo</v>
          </cell>
          <cell r="F549" t="str">
            <v>Testo Data Logger</v>
          </cell>
          <cell r="G549" t="str">
            <v>Testo 6681</v>
          </cell>
          <cell r="H549">
            <v>62094683</v>
          </cell>
          <cell r="I549" t="str">
            <v>TBD</v>
          </cell>
          <cell r="J549">
            <v>2019</v>
          </cell>
          <cell r="K549">
            <v>39803</v>
          </cell>
          <cell r="L549">
            <v>44002</v>
          </cell>
          <cell r="M549" t="str">
            <v>YES</v>
          </cell>
          <cell r="N549" t="str">
            <v>12 months</v>
          </cell>
          <cell r="O549">
            <v>44749</v>
          </cell>
          <cell r="P549" t="str">
            <v>SBZ0360</v>
          </cell>
          <cell r="Q549" t="str">
            <v>Wait for calibration</v>
          </cell>
          <cell r="U549" t="str">
            <v>In use</v>
          </cell>
          <cell r="V549" t="str">
            <v>Testo</v>
          </cell>
          <cell r="X549" t="str">
            <v>Climatic_29_800_FY2019_Espec</v>
          </cell>
          <cell r="Z549" t="str">
            <v>Iulia Turi&amp;Cosmin Rodean</v>
          </cell>
          <cell r="AA549" t="str">
            <v>Converter Saveris Base</v>
          </cell>
        </row>
        <row r="550">
          <cell r="B550" t="str">
            <v>QLRELSBZ_0542</v>
          </cell>
          <cell r="C550" t="str">
            <v>Instrument of measurement</v>
          </cell>
          <cell r="D550" t="str">
            <v>Electronic</v>
          </cell>
          <cell r="E550" t="str">
            <v>Testo</v>
          </cell>
          <cell r="F550" t="str">
            <v>Sensor temperature</v>
          </cell>
          <cell r="G550" t="str">
            <v>Testo 6614</v>
          </cell>
          <cell r="H550" t="str">
            <v>03429314</v>
          </cell>
          <cell r="I550" t="str">
            <v>TBD</v>
          </cell>
          <cell r="J550">
            <v>2019</v>
          </cell>
          <cell r="K550">
            <v>39803</v>
          </cell>
          <cell r="L550">
            <v>44002</v>
          </cell>
          <cell r="M550" t="str">
            <v>YES</v>
          </cell>
          <cell r="N550" t="str">
            <v>12 months</v>
          </cell>
          <cell r="O550">
            <v>44749</v>
          </cell>
          <cell r="P550" t="str">
            <v>SBZ0361</v>
          </cell>
          <cell r="Q550" t="str">
            <v>Wait for calibration</v>
          </cell>
          <cell r="U550" t="str">
            <v>In use</v>
          </cell>
          <cell r="V550" t="str">
            <v>Testo</v>
          </cell>
          <cell r="X550" t="str">
            <v>Climatic_29_800_FY2019_Espec</v>
          </cell>
          <cell r="Z550" t="str">
            <v>Iulia Turi&amp;Cosmin Rodean</v>
          </cell>
        </row>
        <row r="551">
          <cell r="B551" t="str">
            <v>QLRELSBZ_0543</v>
          </cell>
          <cell r="C551" t="str">
            <v>Instrument of measurement</v>
          </cell>
          <cell r="D551" t="str">
            <v>Electronic</v>
          </cell>
          <cell r="E551" t="str">
            <v>Testo</v>
          </cell>
          <cell r="F551" t="str">
            <v>Testo Data Logger</v>
          </cell>
          <cell r="G551" t="str">
            <v>Testo 6681</v>
          </cell>
          <cell r="H551" t="str">
            <v>62094646</v>
          </cell>
          <cell r="I551" t="str">
            <v>TBD</v>
          </cell>
          <cell r="J551">
            <v>2019</v>
          </cell>
          <cell r="K551">
            <v>39803</v>
          </cell>
          <cell r="L551">
            <v>44002</v>
          </cell>
          <cell r="M551" t="str">
            <v>YES</v>
          </cell>
          <cell r="N551" t="str">
            <v>12 months</v>
          </cell>
          <cell r="O551">
            <v>45023</v>
          </cell>
          <cell r="P551" t="str">
            <v>SBZ0362</v>
          </cell>
          <cell r="Q551" t="str">
            <v>Calibrated</v>
          </cell>
          <cell r="U551" t="str">
            <v>In use</v>
          </cell>
          <cell r="V551" t="str">
            <v>Testo</v>
          </cell>
          <cell r="X551" t="str">
            <v>Climatic_47_0800_Espec</v>
          </cell>
          <cell r="Z551" t="str">
            <v>Iulia Turi&amp;Cosmin Rodean</v>
          </cell>
          <cell r="AA551" t="str">
            <v>Converter Saveris Base</v>
          </cell>
        </row>
        <row r="552">
          <cell r="B552" t="str">
            <v>QLRELSBZ_0544</v>
          </cell>
          <cell r="C552" t="str">
            <v>Instrument of measurement</v>
          </cell>
          <cell r="D552" t="str">
            <v>Electronic</v>
          </cell>
          <cell r="E552" t="str">
            <v>Testo</v>
          </cell>
          <cell r="F552" t="str">
            <v>Sensor temperature</v>
          </cell>
          <cell r="G552" t="str">
            <v>Testo 6614</v>
          </cell>
          <cell r="H552" t="str">
            <v>03478313</v>
          </cell>
          <cell r="I552" t="str">
            <v>TBD</v>
          </cell>
          <cell r="J552">
            <v>2019</v>
          </cell>
          <cell r="K552">
            <v>39803</v>
          </cell>
          <cell r="L552">
            <v>44002</v>
          </cell>
          <cell r="M552" t="str">
            <v>YES</v>
          </cell>
          <cell r="N552" t="str">
            <v>12 months</v>
          </cell>
          <cell r="O552">
            <v>45023</v>
          </cell>
          <cell r="P552" t="str">
            <v>SBZ0363</v>
          </cell>
          <cell r="Q552" t="str">
            <v>Calibrated</v>
          </cell>
          <cell r="U552" t="str">
            <v>In use</v>
          </cell>
          <cell r="V552" t="str">
            <v>Testo</v>
          </cell>
          <cell r="X552" t="str">
            <v>Climatic_47_0800_Espec</v>
          </cell>
          <cell r="Z552" t="str">
            <v>Iulia Turi&amp;Cosmin Rodean</v>
          </cell>
        </row>
        <row r="553">
          <cell r="B553" t="str">
            <v>QLRELSBZ_0545</v>
          </cell>
          <cell r="C553" t="str">
            <v>Instrument of measurement</v>
          </cell>
          <cell r="D553" t="str">
            <v>Electronic</v>
          </cell>
          <cell r="E553" t="str">
            <v>Testo</v>
          </cell>
          <cell r="F553" t="str">
            <v>Testo Data Logger</v>
          </cell>
          <cell r="G553" t="str">
            <v>Testo 6681</v>
          </cell>
          <cell r="H553" t="str">
            <v>61936771</v>
          </cell>
          <cell r="I553" t="str">
            <v>TBD</v>
          </cell>
          <cell r="J553">
            <v>2019</v>
          </cell>
          <cell r="K553">
            <v>39803</v>
          </cell>
          <cell r="L553">
            <v>44002</v>
          </cell>
          <cell r="M553" t="str">
            <v>YES</v>
          </cell>
          <cell r="N553" t="str">
            <v>12 months</v>
          </cell>
          <cell r="O553">
            <v>45071</v>
          </cell>
          <cell r="P553" t="str">
            <v>SBZ0364</v>
          </cell>
          <cell r="Q553" t="str">
            <v>Calibrated</v>
          </cell>
          <cell r="U553" t="str">
            <v>In use</v>
          </cell>
          <cell r="V553" t="str">
            <v>Testo</v>
          </cell>
          <cell r="X553" t="str">
            <v>Climatic_48_0800_Espec</v>
          </cell>
          <cell r="Z553" t="str">
            <v>Iulia Turi&amp;Cosmin Rodean</v>
          </cell>
          <cell r="AA553" t="str">
            <v>Converter Saveris Base</v>
          </cell>
        </row>
        <row r="554">
          <cell r="B554" t="str">
            <v>QLRELSBZ_0546</v>
          </cell>
          <cell r="C554" t="str">
            <v>Instrument of measurement</v>
          </cell>
          <cell r="D554" t="str">
            <v>Electronic</v>
          </cell>
          <cell r="E554" t="str">
            <v>Testo</v>
          </cell>
          <cell r="F554" t="str">
            <v>Sensor temperature</v>
          </cell>
          <cell r="G554" t="str">
            <v>Testo 6614</v>
          </cell>
          <cell r="H554" t="str">
            <v>03429271</v>
          </cell>
          <cell r="I554" t="str">
            <v>TBD</v>
          </cell>
          <cell r="J554">
            <v>2019</v>
          </cell>
          <cell r="K554">
            <v>39803</v>
          </cell>
          <cell r="L554">
            <v>44002</v>
          </cell>
          <cell r="M554" t="str">
            <v>YES</v>
          </cell>
          <cell r="N554" t="str">
            <v>12 months</v>
          </cell>
          <cell r="O554">
            <v>45071</v>
          </cell>
          <cell r="P554" t="str">
            <v>SBZ0365</v>
          </cell>
          <cell r="Q554" t="str">
            <v>Calibrated</v>
          </cell>
          <cell r="U554" t="str">
            <v>In use</v>
          </cell>
          <cell r="V554" t="str">
            <v>Testo</v>
          </cell>
          <cell r="X554" t="str">
            <v>Climatic_48_0800_Espec</v>
          </cell>
          <cell r="Z554" t="str">
            <v>Iulia Turi&amp;Cosmin Rodean</v>
          </cell>
        </row>
        <row r="555">
          <cell r="B555" t="str">
            <v>QLRELSBZ_0547</v>
          </cell>
          <cell r="C555" t="str">
            <v>Instrument of measurement</v>
          </cell>
          <cell r="D555" t="str">
            <v>Electronic</v>
          </cell>
          <cell r="E555" t="str">
            <v>Testo</v>
          </cell>
          <cell r="F555" t="str">
            <v>Testo Data Logger</v>
          </cell>
          <cell r="G555" t="str">
            <v>Testo 6681</v>
          </cell>
          <cell r="H555" t="str">
            <v>62094658</v>
          </cell>
          <cell r="I555" t="str">
            <v>TBD</v>
          </cell>
          <cell r="J555">
            <v>2019</v>
          </cell>
          <cell r="K555">
            <v>39803</v>
          </cell>
          <cell r="L555">
            <v>44002</v>
          </cell>
          <cell r="M555" t="str">
            <v>YES</v>
          </cell>
          <cell r="N555" t="str">
            <v>12 months</v>
          </cell>
          <cell r="O555">
            <v>45051</v>
          </cell>
          <cell r="P555" t="str">
            <v>SBZ0366</v>
          </cell>
          <cell r="Q555" t="str">
            <v>Calibrated</v>
          </cell>
          <cell r="U555" t="str">
            <v>In use</v>
          </cell>
          <cell r="V555" t="str">
            <v>Testo</v>
          </cell>
          <cell r="X555" t="str">
            <v>Climatic_36_0390_Espec</v>
          </cell>
          <cell r="Z555" t="str">
            <v>Iulia Turi&amp;Cosmin Rodean</v>
          </cell>
          <cell r="AA555" t="str">
            <v>Converter Saveris Base</v>
          </cell>
        </row>
        <row r="556">
          <cell r="B556" t="str">
            <v>QLRELSBZ_0548</v>
          </cell>
          <cell r="C556" t="str">
            <v>Instrument of measurement</v>
          </cell>
          <cell r="D556" t="str">
            <v>Electronic</v>
          </cell>
          <cell r="E556" t="str">
            <v>Testo</v>
          </cell>
          <cell r="F556" t="str">
            <v>Sensor temperature</v>
          </cell>
          <cell r="G556" t="str">
            <v>Testo 6614</v>
          </cell>
          <cell r="H556" t="str">
            <v>03429276</v>
          </cell>
          <cell r="I556" t="str">
            <v>TBD</v>
          </cell>
          <cell r="J556">
            <v>2019</v>
          </cell>
          <cell r="K556">
            <v>39803</v>
          </cell>
          <cell r="L556">
            <v>44002</v>
          </cell>
          <cell r="M556" t="str">
            <v>YES</v>
          </cell>
          <cell r="N556" t="str">
            <v>12 months</v>
          </cell>
          <cell r="O556">
            <v>45051</v>
          </cell>
          <cell r="P556" t="str">
            <v>SBZ0367</v>
          </cell>
          <cell r="Q556" t="str">
            <v>Calibrated</v>
          </cell>
          <cell r="U556" t="str">
            <v>In use</v>
          </cell>
          <cell r="V556" t="str">
            <v>Testo</v>
          </cell>
          <cell r="X556" t="str">
            <v>Climatic_36_0390_Espec</v>
          </cell>
          <cell r="Z556" t="str">
            <v>Iulia Turi&amp;Cosmin Rodean</v>
          </cell>
        </row>
        <row r="557">
          <cell r="B557" t="str">
            <v>QLRELSBZ_0549</v>
          </cell>
          <cell r="C557" t="str">
            <v>Auxiliaries</v>
          </cell>
          <cell r="D557" t="str">
            <v>Corrosion test equipment</v>
          </cell>
          <cell r="E557" t="str">
            <v>WTW</v>
          </cell>
          <cell r="F557" t="str">
            <v>Salinity and conductivity probe</v>
          </cell>
          <cell r="G557" t="str">
            <v>Tetracon325</v>
          </cell>
          <cell r="H557">
            <v>20110227</v>
          </cell>
          <cell r="I557" t="str">
            <v>N/A</v>
          </cell>
          <cell r="J557">
            <v>2018</v>
          </cell>
          <cell r="K557">
            <v>39803</v>
          </cell>
          <cell r="L557">
            <v>43941</v>
          </cell>
          <cell r="M557" t="str">
            <v>YES</v>
          </cell>
          <cell r="N557" t="str">
            <v>12 months</v>
          </cell>
          <cell r="O557">
            <v>44854</v>
          </cell>
          <cell r="P557" t="str">
            <v>SBZ0516</v>
          </cell>
          <cell r="Q557" t="str">
            <v>Calibrated</v>
          </cell>
          <cell r="U557" t="str">
            <v>In use</v>
          </cell>
          <cell r="V557" t="str">
            <v>N/A</v>
          </cell>
          <cell r="Z557" t="str">
            <v>Radu Gurghean</v>
          </cell>
        </row>
        <row r="558">
          <cell r="B558" t="str">
            <v>QLRELSBZ_0550</v>
          </cell>
          <cell r="C558" t="str">
            <v>Auxiliaries</v>
          </cell>
          <cell r="D558" t="str">
            <v>Corrosion test equipment</v>
          </cell>
          <cell r="E558" t="str">
            <v>WTW</v>
          </cell>
          <cell r="F558" t="str">
            <v>pH probe</v>
          </cell>
          <cell r="G558" t="str">
            <v>Sentix 41</v>
          </cell>
          <cell r="H558" t="str">
            <v>X200803036</v>
          </cell>
          <cell r="I558" t="str">
            <v>N/A</v>
          </cell>
          <cell r="J558">
            <v>2013</v>
          </cell>
          <cell r="K558">
            <v>39803</v>
          </cell>
          <cell r="L558">
            <v>43941</v>
          </cell>
          <cell r="M558" t="str">
            <v>YES</v>
          </cell>
          <cell r="N558" t="str">
            <v>12 months</v>
          </cell>
          <cell r="O558">
            <v>44854</v>
          </cell>
          <cell r="P558" t="str">
            <v>SBZ0517</v>
          </cell>
          <cell r="Q558" t="str">
            <v>Calibrated</v>
          </cell>
          <cell r="U558" t="str">
            <v>In use</v>
          </cell>
          <cell r="V558" t="str">
            <v>N/A</v>
          </cell>
          <cell r="Z558" t="str">
            <v>Radu Gurghean</v>
          </cell>
        </row>
        <row r="559">
          <cell r="B559" t="str">
            <v>QLRELSBZ_0551</v>
          </cell>
          <cell r="C559" t="str">
            <v>Auxiliaries</v>
          </cell>
          <cell r="D559" t="str">
            <v>Corrosion test equipment</v>
          </cell>
          <cell r="E559" t="str">
            <v>OAKTON</v>
          </cell>
          <cell r="F559" t="str">
            <v>Conductivity meter</v>
          </cell>
          <cell r="G559" t="str">
            <v>Cond 6+</v>
          </cell>
          <cell r="H559" t="str">
            <v>S/N2933738</v>
          </cell>
          <cell r="I559">
            <v>64054255</v>
          </cell>
          <cell r="J559">
            <v>2014</v>
          </cell>
          <cell r="K559">
            <v>39803</v>
          </cell>
          <cell r="L559">
            <v>43941</v>
          </cell>
          <cell r="M559" t="str">
            <v>NO</v>
          </cell>
          <cell r="N559" t="str">
            <v>N/A</v>
          </cell>
          <cell r="O559">
            <v>44854</v>
          </cell>
          <cell r="P559" t="str">
            <v>SBZ0518</v>
          </cell>
          <cell r="Q559" t="str">
            <v>Calibrated</v>
          </cell>
          <cell r="U559" t="str">
            <v>In use</v>
          </cell>
          <cell r="V559" t="str">
            <v>N/A</v>
          </cell>
          <cell r="W559" t="str">
            <v>N/A</v>
          </cell>
          <cell r="Z559" t="str">
            <v>Radu Gurghean</v>
          </cell>
        </row>
        <row r="560">
          <cell r="B560" t="str">
            <v>QLRELSBZ_0551</v>
          </cell>
          <cell r="C560" t="str">
            <v>Auxiliaries</v>
          </cell>
          <cell r="D560" t="str">
            <v>Corrosion test equipment</v>
          </cell>
          <cell r="E560" t="str">
            <v>OAKTON</v>
          </cell>
          <cell r="F560" t="str">
            <v>Conductivity probe</v>
          </cell>
          <cell r="G560" t="str">
            <v>Cond 6+</v>
          </cell>
          <cell r="H560" t="str">
            <v>01X252208</v>
          </cell>
          <cell r="I560" t="str">
            <v>N/A</v>
          </cell>
          <cell r="J560">
            <v>2014</v>
          </cell>
          <cell r="K560">
            <v>39803</v>
          </cell>
          <cell r="L560">
            <v>43941</v>
          </cell>
          <cell r="M560" t="str">
            <v>NO</v>
          </cell>
          <cell r="N560" t="str">
            <v>N/A</v>
          </cell>
          <cell r="O560">
            <v>44854</v>
          </cell>
          <cell r="P560" t="str">
            <v>SBZ0518</v>
          </cell>
          <cell r="Q560" t="str">
            <v>Calibrated</v>
          </cell>
          <cell r="U560" t="str">
            <v>In use</v>
          </cell>
          <cell r="V560" t="str">
            <v>N/A</v>
          </cell>
          <cell r="W560" t="str">
            <v>N/A</v>
          </cell>
          <cell r="Z560" t="str">
            <v>Radu Gurghean</v>
          </cell>
        </row>
        <row r="561">
          <cell r="B561" t="str">
            <v>QLRELSBZ_0553</v>
          </cell>
          <cell r="C561" t="str">
            <v>Chamber</v>
          </cell>
          <cell r="D561" t="str">
            <v xml:space="preserve">Climatic </v>
          </cell>
          <cell r="E561" t="str">
            <v>Weisstechnik</v>
          </cell>
          <cell r="F561" t="str">
            <v>Temperature and humidity system</v>
          </cell>
          <cell r="G561" t="str">
            <v>ShakeEvent C/1200/70/5/V</v>
          </cell>
          <cell r="H561">
            <v>58566260470010</v>
          </cell>
          <cell r="I561" t="str">
            <v>TBD</v>
          </cell>
          <cell r="J561">
            <v>2020</v>
          </cell>
          <cell r="L561">
            <v>43971</v>
          </cell>
          <cell r="M561" t="str">
            <v>YES</v>
          </cell>
          <cell r="N561" t="str">
            <v>12 months</v>
          </cell>
          <cell r="O561">
            <v>45087</v>
          </cell>
          <cell r="P561" t="str">
            <v>SBZ0324</v>
          </cell>
          <cell r="Q561" t="str">
            <v>Calibrated</v>
          </cell>
          <cell r="R561" t="str">
            <v>X</v>
          </cell>
          <cell r="U561" t="str">
            <v>In use</v>
          </cell>
          <cell r="V561" t="str">
            <v>Bumbas Electric</v>
          </cell>
          <cell r="X561" t="str">
            <v>Climatic_50 - Climatic Vibration 3</v>
          </cell>
          <cell r="Z561" t="str">
            <v>Iulia Turi&amp;Cosmin Rodean</v>
          </cell>
          <cell r="AA561" t="str">
            <v>Simpac 5.2.1.1042</v>
          </cell>
          <cell r="AB561" t="str">
            <v>S!MPATI Version 2016</v>
          </cell>
        </row>
        <row r="562">
          <cell r="B562" t="str">
            <v>QLRELSBZ_0554</v>
          </cell>
          <cell r="C562" t="str">
            <v>Auxiliaries</v>
          </cell>
          <cell r="D562" t="str">
            <v>Corrosion test equipment</v>
          </cell>
          <cell r="E562" t="str">
            <v>Isolab</v>
          </cell>
          <cell r="F562" t="str">
            <v>Graduated tube</v>
          </cell>
          <cell r="G562" t="str">
            <v>250ml</v>
          </cell>
          <cell r="H562" t="str">
            <v>QLRELSBZ_0554</v>
          </cell>
          <cell r="I562" t="str">
            <v>N/A</v>
          </cell>
          <cell r="J562">
            <v>2019</v>
          </cell>
          <cell r="K562">
            <v>39803</v>
          </cell>
          <cell r="L562">
            <v>43941</v>
          </cell>
          <cell r="M562" t="str">
            <v>YES</v>
          </cell>
          <cell r="N562" t="str">
            <v>12 Months</v>
          </cell>
          <cell r="O562">
            <v>44939</v>
          </cell>
          <cell r="P562" t="str">
            <v>SBZ0325</v>
          </cell>
          <cell r="Q562" t="str">
            <v>Calibrated</v>
          </cell>
          <cell r="R562" t="str">
            <v>X</v>
          </cell>
          <cell r="U562" t="str">
            <v>In use</v>
          </cell>
          <cell r="V562" t="str">
            <v>Metromat</v>
          </cell>
          <cell r="W562" t="str">
            <v>N/A</v>
          </cell>
          <cell r="Z562" t="str">
            <v>Radu Gurghean</v>
          </cell>
        </row>
        <row r="563">
          <cell r="B563" t="str">
            <v>QLRELSBZ_0555</v>
          </cell>
          <cell r="C563" t="str">
            <v>EMC</v>
          </cell>
          <cell r="D563" t="str">
            <v>EMC - Measurements</v>
          </cell>
          <cell r="E563" t="str">
            <v>rohde &amp; schwarz</v>
          </cell>
          <cell r="F563" t="str">
            <v>Power Sensor</v>
          </cell>
          <cell r="G563" t="str">
            <v>NRP 18 TN</v>
          </cell>
          <cell r="H563" t="str">
            <v>1424.6121K02-101072-My</v>
          </cell>
          <cell r="I563">
            <v>60027680</v>
          </cell>
          <cell r="J563">
            <v>2019</v>
          </cell>
          <cell r="K563">
            <v>39806</v>
          </cell>
          <cell r="L563">
            <v>44034</v>
          </cell>
          <cell r="M563" t="str">
            <v>YES</v>
          </cell>
          <cell r="N563" t="str">
            <v>24 months</v>
          </cell>
          <cell r="O563">
            <v>44734</v>
          </cell>
          <cell r="P563" t="str">
            <v>SBZ0381</v>
          </cell>
          <cell r="Q563" t="str">
            <v>Wait for calibration</v>
          </cell>
          <cell r="R563" t="str">
            <v>X</v>
          </cell>
          <cell r="U563" t="str">
            <v>In Use</v>
          </cell>
          <cell r="Z563" t="str">
            <v>Bogdan Soare</v>
          </cell>
        </row>
        <row r="564">
          <cell r="B564" t="str">
            <v>QLRELSBZ_0556</v>
          </cell>
          <cell r="C564" t="str">
            <v>EMC</v>
          </cell>
          <cell r="D564" t="str">
            <v>EMC - Measurements</v>
          </cell>
          <cell r="E564" t="str">
            <v xml:space="preserve">Fischer Custom Communication </v>
          </cell>
          <cell r="F564" t="str">
            <v>Coil - Injection</v>
          </cell>
          <cell r="G564" t="str">
            <v>F-140</v>
          </cell>
          <cell r="H564">
            <v>194455</v>
          </cell>
          <cell r="J564">
            <v>2019</v>
          </cell>
          <cell r="K564">
            <v>39806</v>
          </cell>
          <cell r="L564">
            <v>44038</v>
          </cell>
          <cell r="M564" t="str">
            <v>NO</v>
          </cell>
          <cell r="N564" t="str">
            <v>N/A</v>
          </cell>
          <cell r="O564" t="str">
            <v>N/A</v>
          </cell>
          <cell r="P564" t="str">
            <v>SBZ0382</v>
          </cell>
          <cell r="Q564" t="str">
            <v>N/A</v>
          </cell>
          <cell r="S564" t="str">
            <v>X</v>
          </cell>
          <cell r="U564" t="str">
            <v>In use</v>
          </cell>
          <cell r="Z564" t="str">
            <v>Bogdan Soare</v>
          </cell>
        </row>
        <row r="565">
          <cell r="B565" t="str">
            <v>QLRELSBZ_0557</v>
          </cell>
          <cell r="C565" t="str">
            <v>EMC</v>
          </cell>
          <cell r="D565" t="str">
            <v>EMC - Measurements</v>
          </cell>
          <cell r="E565" t="str">
            <v xml:space="preserve">Fischer Custom Communication </v>
          </cell>
          <cell r="F565" t="str">
            <v>Coil - Probe</v>
          </cell>
          <cell r="G565" t="str">
            <v>F-65</v>
          </cell>
          <cell r="H565">
            <v>194457</v>
          </cell>
          <cell r="J565">
            <v>2019</v>
          </cell>
          <cell r="K565">
            <v>39806</v>
          </cell>
          <cell r="L565">
            <v>44038</v>
          </cell>
          <cell r="M565" t="str">
            <v>YES</v>
          </cell>
          <cell r="N565" t="str">
            <v>24 months</v>
          </cell>
          <cell r="O565">
            <v>44737</v>
          </cell>
          <cell r="P565" t="str">
            <v>SBZ0383</v>
          </cell>
          <cell r="Q565" t="str">
            <v>Wait for calibration</v>
          </cell>
          <cell r="R565" t="str">
            <v>X</v>
          </cell>
          <cell r="U565" t="str">
            <v>In use</v>
          </cell>
          <cell r="Z565" t="str">
            <v>Bogdan Soare</v>
          </cell>
        </row>
        <row r="566">
          <cell r="B566" t="str">
            <v>QLRELSBZ_0558</v>
          </cell>
          <cell r="C566" t="str">
            <v>EMC</v>
          </cell>
          <cell r="D566" t="str">
            <v>EMC - Measurements</v>
          </cell>
          <cell r="E566" t="str">
            <v xml:space="preserve">Fischer Custom Communication </v>
          </cell>
          <cell r="F566" t="str">
            <v>Calibration Fixture - Injection</v>
          </cell>
          <cell r="G566" t="str">
            <v>FCC-BCICF-2</v>
          </cell>
          <cell r="H566">
            <v>194456</v>
          </cell>
          <cell r="J566">
            <v>2019</v>
          </cell>
          <cell r="K566">
            <v>39806</v>
          </cell>
          <cell r="L566">
            <v>44038</v>
          </cell>
          <cell r="M566" t="str">
            <v>NO</v>
          </cell>
          <cell r="O566" t="str">
            <v>N/A</v>
          </cell>
          <cell r="P566" t="str">
            <v>SBZ0384</v>
          </cell>
          <cell r="Q566" t="str">
            <v>N/A</v>
          </cell>
          <cell r="S566" t="str">
            <v>X</v>
          </cell>
          <cell r="U566" t="str">
            <v>In use</v>
          </cell>
          <cell r="Z566" t="str">
            <v>Bogdan Soare</v>
          </cell>
        </row>
        <row r="567">
          <cell r="B567" t="str">
            <v>QLRELSBZ_0559</v>
          </cell>
          <cell r="C567" t="str">
            <v>EMC</v>
          </cell>
          <cell r="D567" t="str">
            <v>EMC - Measurements</v>
          </cell>
          <cell r="E567" t="str">
            <v xml:space="preserve">Fischer Custom Communication </v>
          </cell>
          <cell r="F567" t="str">
            <v>Calibration Fixture - Probe</v>
          </cell>
          <cell r="G567" t="str">
            <v>FCC-MPCF-3-32/71/19</v>
          </cell>
          <cell r="H567">
            <v>194458</v>
          </cell>
          <cell r="I567">
            <v>60027701</v>
          </cell>
          <cell r="J567">
            <v>2019</v>
          </cell>
          <cell r="K567">
            <v>39806</v>
          </cell>
          <cell r="L567">
            <v>44038</v>
          </cell>
          <cell r="M567" t="str">
            <v>NO</v>
          </cell>
          <cell r="O567" t="str">
            <v>N/A</v>
          </cell>
          <cell r="P567" t="str">
            <v>SBZ0385</v>
          </cell>
          <cell r="Q567" t="str">
            <v>N/A</v>
          </cell>
          <cell r="S567" t="str">
            <v>X</v>
          </cell>
          <cell r="U567" t="str">
            <v>In use</v>
          </cell>
          <cell r="Z567" t="str">
            <v>Bogdan Soare</v>
          </cell>
        </row>
        <row r="568">
          <cell r="B568" t="str">
            <v>QLRELSBZ_0560</v>
          </cell>
          <cell r="C568" t="str">
            <v>EMC</v>
          </cell>
          <cell r="D568" t="str">
            <v>EMC - Measurements</v>
          </cell>
          <cell r="E568" t="str">
            <v>Teledyne Lecroy</v>
          </cell>
          <cell r="F568" t="str">
            <v>4 Channel - Oscilloscope</v>
          </cell>
          <cell r="G568" t="str">
            <v>HDO6104A-MS</v>
          </cell>
          <cell r="H568" t="str">
            <v>LCRY4069N54202</v>
          </cell>
          <cell r="I568">
            <v>60027849</v>
          </cell>
          <cell r="J568">
            <v>2020</v>
          </cell>
          <cell r="K568">
            <v>39806</v>
          </cell>
          <cell r="L568">
            <v>44046</v>
          </cell>
          <cell r="M568" t="str">
            <v>YES</v>
          </cell>
          <cell r="N568" t="str">
            <v>12 months</v>
          </cell>
          <cell r="O568">
            <v>45052</v>
          </cell>
          <cell r="P568" t="str">
            <v>SBZ0386</v>
          </cell>
          <cell r="Q568" t="str">
            <v>Calibrated</v>
          </cell>
          <cell r="R568" t="str">
            <v>X</v>
          </cell>
          <cell r="U568" t="str">
            <v>In Use</v>
          </cell>
          <cell r="V568" t="str">
            <v>ARC Brasov</v>
          </cell>
          <cell r="Z568" t="str">
            <v>Bogdan Soare</v>
          </cell>
        </row>
        <row r="569">
          <cell r="B569" t="str">
            <v>QLRELSBZ_0561</v>
          </cell>
          <cell r="C569" t="str">
            <v>EMC</v>
          </cell>
          <cell r="D569" t="str">
            <v>EMC - Measurements</v>
          </cell>
          <cell r="E569" t="str">
            <v>Pasternack</v>
          </cell>
          <cell r="F569" t="str">
            <v>Attenuator 150W</v>
          </cell>
          <cell r="G569" t="str">
            <v>PE7AP150-40</v>
          </cell>
          <cell r="H569">
            <v>1829</v>
          </cell>
          <cell r="J569">
            <v>2020</v>
          </cell>
          <cell r="K569">
            <v>39806</v>
          </cell>
          <cell r="L569">
            <v>44050</v>
          </cell>
          <cell r="M569" t="str">
            <v>NO</v>
          </cell>
          <cell r="N569" t="str">
            <v>N/A</v>
          </cell>
          <cell r="O569" t="str">
            <v>N/A</v>
          </cell>
          <cell r="P569" t="str">
            <v>-</v>
          </cell>
          <cell r="Q569" t="str">
            <v>N/A</v>
          </cell>
          <cell r="S569" t="str">
            <v>X</v>
          </cell>
          <cell r="U569" t="str">
            <v>In Use</v>
          </cell>
          <cell r="Z569" t="str">
            <v>Bogdan Soare</v>
          </cell>
        </row>
        <row r="570">
          <cell r="B570" t="str">
            <v>QLRELSBZ_0562</v>
          </cell>
          <cell r="C570" t="str">
            <v>Instrument of measurement</v>
          </cell>
          <cell r="D570" t="str">
            <v>Mechanic</v>
          </cell>
          <cell r="E570" t="str">
            <v>Johnney</v>
          </cell>
          <cell r="F570" t="str">
            <v>Metal meter</v>
          </cell>
          <cell r="G570" t="str">
            <v>N/A</v>
          </cell>
          <cell r="H570">
            <v>181444</v>
          </cell>
          <cell r="I570" t="str">
            <v>N/A</v>
          </cell>
          <cell r="J570">
            <v>2019</v>
          </cell>
          <cell r="K570">
            <v>39802</v>
          </cell>
          <cell r="L570">
            <v>43626</v>
          </cell>
          <cell r="M570" t="str">
            <v>YES</v>
          </cell>
          <cell r="N570" t="str">
            <v>12 months</v>
          </cell>
          <cell r="O570">
            <v>44672</v>
          </cell>
          <cell r="P570" t="str">
            <v>SBZ0326</v>
          </cell>
          <cell r="Q570" t="str">
            <v>Sent for calibration</v>
          </cell>
          <cell r="U570" t="str">
            <v>In use</v>
          </cell>
          <cell r="V570" t="str">
            <v>Metromat</v>
          </cell>
          <cell r="X570" t="str">
            <v>0-5m</v>
          </cell>
          <cell r="Z570" t="str">
            <v>Ianc Radu</v>
          </cell>
          <cell r="AD570" t="str">
            <v>0.2m 0.5m 1.0m
2.0m 3.0m 4.0m
5.0m</v>
          </cell>
        </row>
        <row r="571">
          <cell r="B571" t="str">
            <v>QLRELSBZ_0563</v>
          </cell>
          <cell r="C571" t="str">
            <v xml:space="preserve">Instrument of measurement </v>
          </cell>
          <cell r="D571" t="str">
            <v>Electronic</v>
          </cell>
          <cell r="E571" t="str">
            <v>Keysight Technologies</v>
          </cell>
          <cell r="F571" t="str">
            <v>Digital Multimeter</v>
          </cell>
          <cell r="G571" t="str">
            <v>U1273A</v>
          </cell>
          <cell r="H571" t="str">
            <v>MY59320005</v>
          </cell>
          <cell r="I571" t="str">
            <v>N/A</v>
          </cell>
          <cell r="J571">
            <v>2020</v>
          </cell>
          <cell r="K571">
            <v>39803</v>
          </cell>
          <cell r="L571">
            <v>43900</v>
          </cell>
          <cell r="M571" t="str">
            <v>YES</v>
          </cell>
          <cell r="N571" t="str">
            <v>12 months</v>
          </cell>
          <cell r="O571">
            <v>44665</v>
          </cell>
          <cell r="P571" t="str">
            <v>SBZ0327</v>
          </cell>
          <cell r="Q571" t="str">
            <v>Sent for calibration</v>
          </cell>
          <cell r="R571" t="str">
            <v>X</v>
          </cell>
          <cell r="U571" t="str">
            <v>In use</v>
          </cell>
          <cell r="V571" t="str">
            <v>Metromat</v>
          </cell>
          <cell r="W571" t="str">
            <v>..\02_Equipment_manuals\03_Others\U1273-90017.pdf</v>
          </cell>
          <cell r="Z571" t="str">
            <v>Ianc Radu</v>
          </cell>
          <cell r="AD571" t="str">
            <v>standard calibration + DC 9, 12, 14, 16V + 100mA</v>
          </cell>
        </row>
        <row r="572">
          <cell r="B572" t="str">
            <v>QLRELSBZ_0564</v>
          </cell>
          <cell r="C572" t="str">
            <v>EMC</v>
          </cell>
          <cell r="D572" t="str">
            <v>EMC - Measurements</v>
          </cell>
          <cell r="E572" t="str">
            <v>schwarzbeck</v>
          </cell>
          <cell r="F572" t="str">
            <v>Log. Per. Broadband Antenna</v>
          </cell>
          <cell r="G572" t="str">
            <v>VUSLP 9111B</v>
          </cell>
          <cell r="H572">
            <v>504</v>
          </cell>
          <cell r="J572">
            <v>2019</v>
          </cell>
          <cell r="K572">
            <v>39806</v>
          </cell>
          <cell r="L572">
            <v>44064</v>
          </cell>
          <cell r="M572" t="str">
            <v>YES</v>
          </cell>
          <cell r="N572" t="str">
            <v>36 months</v>
          </cell>
          <cell r="O572">
            <v>45508</v>
          </cell>
          <cell r="P572" t="str">
            <v>SBZ0387</v>
          </cell>
          <cell r="Q572" t="str">
            <v>Calibrated</v>
          </cell>
          <cell r="R572" t="str">
            <v>X</v>
          </cell>
          <cell r="U572" t="str">
            <v>In use</v>
          </cell>
          <cell r="V572" t="str">
            <v>Seibersdorf Labor GmbH</v>
          </cell>
          <cell r="Z572" t="str">
            <v>Bogdan Soare</v>
          </cell>
        </row>
        <row r="573">
          <cell r="B573" t="str">
            <v>QLRELSBZ_0565</v>
          </cell>
          <cell r="C573" t="str">
            <v>EMC</v>
          </cell>
          <cell r="D573" t="str">
            <v>EMC - Measurements</v>
          </cell>
          <cell r="E573" t="str">
            <v>schwarzbeck</v>
          </cell>
          <cell r="F573" t="str">
            <v>Balun with Biconical Elements</v>
          </cell>
          <cell r="G573" t="str">
            <v>VHBB 9124 BBA 9106</v>
          </cell>
          <cell r="H573">
            <v>1449</v>
          </cell>
          <cell r="J573">
            <v>2019</v>
          </cell>
          <cell r="K573">
            <v>39806</v>
          </cell>
          <cell r="L573">
            <v>44064</v>
          </cell>
          <cell r="M573" t="str">
            <v>YES</v>
          </cell>
          <cell r="N573" t="str">
            <v>36 months</v>
          </cell>
          <cell r="O573">
            <v>45503</v>
          </cell>
          <cell r="P573" t="str">
            <v>SBZ0388</v>
          </cell>
          <cell r="Q573" t="str">
            <v>Calibrated</v>
          </cell>
          <cell r="R573" t="str">
            <v>X</v>
          </cell>
          <cell r="U573" t="str">
            <v>In use</v>
          </cell>
          <cell r="V573" t="str">
            <v>Seibersdorf Labor GmbH</v>
          </cell>
          <cell r="Z573" t="str">
            <v>Bogdan Soare</v>
          </cell>
        </row>
        <row r="574">
          <cell r="B574" t="str">
            <v>QLRELSBZ_0566</v>
          </cell>
          <cell r="C574" t="str">
            <v>EMC</v>
          </cell>
          <cell r="D574" t="str">
            <v>EMC - Measurements</v>
          </cell>
          <cell r="E574" t="str">
            <v>schwarzbeck</v>
          </cell>
          <cell r="F574" t="str">
            <v>Low noise active vertical monopole antenna</v>
          </cell>
          <cell r="G574" t="str">
            <v>VAMP 9243</v>
          </cell>
          <cell r="H574" t="str">
            <v>VAMP 9243-B 01376 / B 141</v>
          </cell>
          <cell r="J574">
            <v>2020</v>
          </cell>
          <cell r="K574">
            <v>39806</v>
          </cell>
          <cell r="L574">
            <v>44064</v>
          </cell>
          <cell r="M574" t="str">
            <v>YES</v>
          </cell>
          <cell r="N574" t="str">
            <v>36 months</v>
          </cell>
          <cell r="O574">
            <v>45502</v>
          </cell>
          <cell r="P574" t="str">
            <v>SBZ0389</v>
          </cell>
          <cell r="Q574" t="str">
            <v>Calibrated</v>
          </cell>
          <cell r="R574" t="str">
            <v>X</v>
          </cell>
          <cell r="U574" t="str">
            <v>In use</v>
          </cell>
          <cell r="V574" t="str">
            <v>Seibersdorf Labor GmbH</v>
          </cell>
          <cell r="Z574" t="str">
            <v>Bogdan Soare</v>
          </cell>
        </row>
        <row r="575">
          <cell r="B575" t="str">
            <v>QLRELSBZ_0567</v>
          </cell>
          <cell r="C575" t="str">
            <v>EMC</v>
          </cell>
          <cell r="D575" t="str">
            <v>EMC - Measurements</v>
          </cell>
          <cell r="E575" t="str">
            <v>schwarzbeck</v>
          </cell>
          <cell r="F575" t="str">
            <v>Microwave Biconical Broadband Dipole</v>
          </cell>
          <cell r="G575" t="str">
            <v>SBA 9113</v>
          </cell>
          <cell r="H575">
            <v>1240</v>
          </cell>
          <cell r="J575">
            <v>2019</v>
          </cell>
          <cell r="K575">
            <v>39806</v>
          </cell>
          <cell r="L575">
            <v>44064</v>
          </cell>
          <cell r="M575" t="str">
            <v>NO</v>
          </cell>
          <cell r="N575" t="str">
            <v>N/A</v>
          </cell>
          <cell r="O575" t="str">
            <v>N/A</v>
          </cell>
          <cell r="P575" t="str">
            <v>SBZ0390</v>
          </cell>
          <cell r="Q575" t="str">
            <v>N/A</v>
          </cell>
          <cell r="S575" t="str">
            <v>X</v>
          </cell>
          <cell r="U575" t="str">
            <v>In Use</v>
          </cell>
          <cell r="Z575" t="str">
            <v>Bogdan Soare</v>
          </cell>
        </row>
        <row r="576">
          <cell r="B576" t="str">
            <v>QLRELSBZ_0568</v>
          </cell>
          <cell r="C576" t="str">
            <v>EMC</v>
          </cell>
          <cell r="D576" t="str">
            <v>EMC - Measurements</v>
          </cell>
          <cell r="E576" t="str">
            <v>schwarzbeck</v>
          </cell>
          <cell r="F576" t="str">
            <v>Double Ridge Broadband Horn Antenna</v>
          </cell>
          <cell r="G576" t="str">
            <v>BBHA 9120 D</v>
          </cell>
          <cell r="H576">
            <v>2340</v>
          </cell>
          <cell r="J576">
            <v>2019</v>
          </cell>
          <cell r="K576">
            <v>39806</v>
          </cell>
          <cell r="L576">
            <v>44064</v>
          </cell>
          <cell r="M576" t="str">
            <v>YES</v>
          </cell>
          <cell r="N576" t="str">
            <v>36 months</v>
          </cell>
          <cell r="O576">
            <v>45507</v>
          </cell>
          <cell r="P576" t="str">
            <v>SBZ0391</v>
          </cell>
          <cell r="Q576" t="str">
            <v>Calibrated</v>
          </cell>
          <cell r="R576" t="str">
            <v>X</v>
          </cell>
          <cell r="U576" t="str">
            <v>Not in use</v>
          </cell>
          <cell r="V576" t="str">
            <v>Seibersdorf Labor GmbH</v>
          </cell>
          <cell r="Z576" t="str">
            <v>Bogdan Soare</v>
          </cell>
        </row>
        <row r="577">
          <cell r="B577" t="str">
            <v>QLRELSBZ_0569</v>
          </cell>
          <cell r="C577" t="str">
            <v>EMC</v>
          </cell>
          <cell r="D577" t="str">
            <v>EMC - Measurements</v>
          </cell>
          <cell r="E577" t="str">
            <v>rohde &amp; schwarz</v>
          </cell>
          <cell r="F577" t="str">
            <v xml:space="preserve">Vector Network Analyzer </v>
          </cell>
          <cell r="G577" t="str">
            <v>ZNL6</v>
          </cell>
          <cell r="H577">
            <v>101593</v>
          </cell>
          <cell r="I577">
            <v>60027860</v>
          </cell>
          <cell r="J577">
            <v>2020</v>
          </cell>
          <cell r="K577">
            <v>39806</v>
          </cell>
          <cell r="L577">
            <v>44053</v>
          </cell>
          <cell r="M577" t="str">
            <v>YES</v>
          </cell>
          <cell r="N577" t="str">
            <v>12 months</v>
          </cell>
          <cell r="O577">
            <v>45038</v>
          </cell>
          <cell r="P577" t="str">
            <v>SBZ0392</v>
          </cell>
          <cell r="Q577" t="str">
            <v>Calibrated</v>
          </cell>
          <cell r="R577" t="str">
            <v>X</v>
          </cell>
          <cell r="Z577" t="str">
            <v>Bogdan Soare</v>
          </cell>
        </row>
        <row r="578">
          <cell r="B578" t="str">
            <v>QLRELSBZ_0570</v>
          </cell>
          <cell r="C578" t="str">
            <v>EMC</v>
          </cell>
          <cell r="D578" t="str">
            <v>EMC - Measurements</v>
          </cell>
          <cell r="E578" t="str">
            <v>rohde &amp; schwarz</v>
          </cell>
          <cell r="F578" t="str">
            <v>TOSM Calibration Kit</v>
          </cell>
          <cell r="G578" t="str">
            <v>ZV-Z170</v>
          </cell>
          <cell r="H578">
            <v>102890</v>
          </cell>
          <cell r="J578">
            <v>2020</v>
          </cell>
          <cell r="K578">
            <v>39806</v>
          </cell>
          <cell r="L578">
            <v>44048</v>
          </cell>
          <cell r="M578" t="str">
            <v>YES</v>
          </cell>
          <cell r="N578" t="str">
            <v>12 months</v>
          </cell>
          <cell r="O578">
            <v>44751</v>
          </cell>
          <cell r="P578" t="str">
            <v>SBZ0393</v>
          </cell>
          <cell r="Q578" t="str">
            <v>Wait for calibration</v>
          </cell>
          <cell r="R578" t="str">
            <v>X</v>
          </cell>
          <cell r="U578" t="str">
            <v>In Use</v>
          </cell>
          <cell r="Z578" t="str">
            <v>Bogdan Soare</v>
          </cell>
        </row>
        <row r="579">
          <cell r="B579" t="str">
            <v>QLRELSBZ_0571</v>
          </cell>
          <cell r="C579" t="str">
            <v>Instrument of measurement</v>
          </cell>
          <cell r="D579" t="str">
            <v>Electronic</v>
          </cell>
          <cell r="E579" t="str">
            <v>KNF</v>
          </cell>
          <cell r="F579" t="str">
            <v>Vacuum pump system</v>
          </cell>
          <cell r="G579" t="str">
            <v>SC920G</v>
          </cell>
          <cell r="H579">
            <v>13359195</v>
          </cell>
          <cell r="I579">
            <v>60026295</v>
          </cell>
          <cell r="J579">
            <v>2019</v>
          </cell>
          <cell r="K579">
            <v>39802</v>
          </cell>
          <cell r="L579">
            <v>43678</v>
          </cell>
          <cell r="M579" t="str">
            <v>NO</v>
          </cell>
          <cell r="N579" t="str">
            <v>N/A</v>
          </cell>
          <cell r="O579" t="str">
            <v>N/A</v>
          </cell>
          <cell r="P579" t="str">
            <v>N/A</v>
          </cell>
          <cell r="Q579" t="str">
            <v>N/A</v>
          </cell>
          <cell r="S579" t="str">
            <v>X</v>
          </cell>
          <cell r="U579" t="str">
            <v>In Use</v>
          </cell>
          <cell r="Z579" t="str">
            <v>Gabriel Vasiloiu&amp;Catalin Stoican</v>
          </cell>
        </row>
        <row r="580">
          <cell r="B580" t="str">
            <v>QLRELSBZ_0572</v>
          </cell>
          <cell r="C580" t="str">
            <v>EMC</v>
          </cell>
          <cell r="D580" t="str">
            <v>EMC - Measurements</v>
          </cell>
          <cell r="E580" t="str">
            <v>schwarzbeck</v>
          </cell>
          <cell r="F580" t="str">
            <v>V-LISN 5 uH</v>
          </cell>
          <cell r="G580" t="str">
            <v>NNBM 8124</v>
          </cell>
          <cell r="H580" t="str">
            <v>8124 / 06725</v>
          </cell>
          <cell r="J580">
            <v>2020</v>
          </cell>
          <cell r="K580">
            <v>39806</v>
          </cell>
          <cell r="L580">
            <v>43978</v>
          </cell>
          <cell r="M580" t="str">
            <v>YES</v>
          </cell>
          <cell r="N580" t="str">
            <v>36 Months</v>
          </cell>
          <cell r="O580">
            <v>45506</v>
          </cell>
          <cell r="P580" t="str">
            <v>SBZ0394</v>
          </cell>
          <cell r="Q580" t="str">
            <v>Calibrated</v>
          </cell>
          <cell r="R580" t="str">
            <v>X</v>
          </cell>
          <cell r="U580" t="str">
            <v>In Use</v>
          </cell>
          <cell r="Z580" t="str">
            <v>Bogdan Soare</v>
          </cell>
        </row>
        <row r="581">
          <cell r="B581" t="str">
            <v>QLRELSBZ_0573</v>
          </cell>
          <cell r="C581" t="str">
            <v>EMC</v>
          </cell>
          <cell r="D581" t="str">
            <v>EMC - Measurements</v>
          </cell>
          <cell r="E581" t="str">
            <v>schwarzbeck</v>
          </cell>
          <cell r="F581" t="str">
            <v>V-LISN 5 uH</v>
          </cell>
          <cell r="G581" t="str">
            <v>NNBM 8124</v>
          </cell>
          <cell r="H581" t="str">
            <v>8124 / 06726</v>
          </cell>
          <cell r="J581">
            <v>2020</v>
          </cell>
          <cell r="K581">
            <v>39806</v>
          </cell>
          <cell r="L581">
            <v>43978</v>
          </cell>
          <cell r="M581" t="str">
            <v>YES</v>
          </cell>
          <cell r="N581" t="str">
            <v>36 Months</v>
          </cell>
          <cell r="O581">
            <v>45506</v>
          </cell>
          <cell r="P581" t="str">
            <v>SBZ0395</v>
          </cell>
          <cell r="Q581" t="str">
            <v>Calibrated</v>
          </cell>
          <cell r="R581" t="str">
            <v>X</v>
          </cell>
          <cell r="U581" t="str">
            <v>In Use</v>
          </cell>
          <cell r="Z581" t="str">
            <v>Bogdan Soare</v>
          </cell>
        </row>
        <row r="582">
          <cell r="B582" t="str">
            <v>QLRELSBZ_0574</v>
          </cell>
          <cell r="C582" t="str">
            <v xml:space="preserve">Test System </v>
          </cell>
          <cell r="D582" t="str">
            <v>IP - Water test equipment</v>
          </cell>
          <cell r="E582" t="str">
            <v>N/A</v>
          </cell>
          <cell r="F582" t="str">
            <v>Water Tube system IPx7/8 (automatic immersion)</v>
          </cell>
          <cell r="G582" t="str">
            <v>N/A</v>
          </cell>
          <cell r="H582" t="str">
            <v>N/A</v>
          </cell>
          <cell r="I582" t="str">
            <v>N/A</v>
          </cell>
          <cell r="J582" t="str">
            <v>N/A</v>
          </cell>
          <cell r="K582" t="str">
            <v>N/A</v>
          </cell>
          <cell r="L582" t="str">
            <v>N/A</v>
          </cell>
          <cell r="M582" t="str">
            <v>NO</v>
          </cell>
          <cell r="N582" t="str">
            <v>N/A</v>
          </cell>
          <cell r="O582" t="str">
            <v>N/A</v>
          </cell>
          <cell r="P582" t="str">
            <v>N/A</v>
          </cell>
          <cell r="Q582" t="str">
            <v>N/A</v>
          </cell>
          <cell r="S582" t="str">
            <v>X</v>
          </cell>
          <cell r="U582" t="str">
            <v>In Use</v>
          </cell>
          <cell r="V582" t="str">
            <v>N/A</v>
          </cell>
          <cell r="X582" t="str">
            <v>IPX7-8 automatic</v>
          </cell>
          <cell r="Z582" t="str">
            <v>Gabriel Vasiloiu&amp;Catalin Stoican</v>
          </cell>
        </row>
        <row r="583">
          <cell r="B583" t="str">
            <v>QLRELSBZ_0575</v>
          </cell>
          <cell r="C583" t="str">
            <v>Chamber</v>
          </cell>
          <cell r="D583" t="str">
            <v>Chemical</v>
          </cell>
          <cell r="E583" t="str">
            <v>Momo line</v>
          </cell>
          <cell r="F583" t="str">
            <v>FUME CUPBOARD</v>
          </cell>
          <cell r="G583" t="str">
            <v>Ecoair2006 K90</v>
          </cell>
          <cell r="H583" t="str">
            <v>E318</v>
          </cell>
          <cell r="I583">
            <v>60023917</v>
          </cell>
          <cell r="J583">
            <v>2017</v>
          </cell>
          <cell r="K583" t="str">
            <v>491-8883</v>
          </cell>
          <cell r="L583" t="str">
            <v>N/A</v>
          </cell>
          <cell r="M583" t="str">
            <v>N/A</v>
          </cell>
          <cell r="N583" t="str">
            <v>N/A</v>
          </cell>
          <cell r="O583" t="str">
            <v>N/A</v>
          </cell>
          <cell r="P583" t="str">
            <v>N/A</v>
          </cell>
          <cell r="Q583" t="str">
            <v>N/A</v>
          </cell>
          <cell r="S583" t="str">
            <v>X</v>
          </cell>
          <cell r="U583" t="str">
            <v>In Use</v>
          </cell>
          <cell r="V583" t="str">
            <v>N.A.</v>
          </cell>
          <cell r="Z583" t="str">
            <v>Ianc Radu</v>
          </cell>
          <cell r="AD583" t="str">
            <v>Not required</v>
          </cell>
        </row>
        <row r="584">
          <cell r="B584" t="str">
            <v>QLRELSBZ_0576</v>
          </cell>
          <cell r="C584" t="str">
            <v>EMC</v>
          </cell>
          <cell r="D584" t="str">
            <v>EMC - Measurements</v>
          </cell>
          <cell r="E584" t="str">
            <v>Fluke</v>
          </cell>
          <cell r="F584" t="str">
            <v>Digital MultiMeter</v>
          </cell>
          <cell r="G584" t="str">
            <v xml:space="preserve">789 ProcessMeter </v>
          </cell>
          <cell r="H584">
            <v>48420037</v>
          </cell>
          <cell r="I584">
            <v>65009411</v>
          </cell>
          <cell r="J584">
            <v>2019</v>
          </cell>
          <cell r="K584">
            <v>39803</v>
          </cell>
          <cell r="L584">
            <v>43910</v>
          </cell>
          <cell r="M584" t="str">
            <v>YES</v>
          </cell>
          <cell r="N584" t="str">
            <v>12 months</v>
          </cell>
          <cell r="O584">
            <v>45052</v>
          </cell>
          <cell r="P584" t="str">
            <v>SBZ0396</v>
          </cell>
          <cell r="Q584" t="str">
            <v>Calibrated</v>
          </cell>
          <cell r="R584" t="str">
            <v>X</v>
          </cell>
          <cell r="U584" t="str">
            <v>In Use</v>
          </cell>
          <cell r="V584" t="str">
            <v>ARC Brasov</v>
          </cell>
          <cell r="Z584" t="str">
            <v>Bogdan Soare</v>
          </cell>
        </row>
        <row r="585">
          <cell r="B585" t="str">
            <v>QLRELSBZ_0577</v>
          </cell>
          <cell r="C585" t="str">
            <v>EMC</v>
          </cell>
          <cell r="D585" t="str">
            <v>EMC - Measurements</v>
          </cell>
          <cell r="E585" t="str">
            <v>NoiseKen</v>
          </cell>
          <cell r="F585" t="str">
            <v>ESD Target Adaptor</v>
          </cell>
          <cell r="G585" t="str">
            <v>06-00068A</v>
          </cell>
          <cell r="H585" t="str">
            <v>ESS2021966</v>
          </cell>
          <cell r="J585">
            <v>2019</v>
          </cell>
          <cell r="K585">
            <v>39806</v>
          </cell>
          <cell r="L585">
            <v>44110</v>
          </cell>
          <cell r="M585" t="str">
            <v>NO</v>
          </cell>
          <cell r="N585" t="str">
            <v>N/A</v>
          </cell>
          <cell r="O585" t="str">
            <v>N/A</v>
          </cell>
          <cell r="P585" t="str">
            <v>N/A</v>
          </cell>
          <cell r="Q585" t="str">
            <v>N/A</v>
          </cell>
          <cell r="S585" t="str">
            <v>X</v>
          </cell>
          <cell r="U585" t="str">
            <v>In Use</v>
          </cell>
          <cell r="Z585" t="str">
            <v>Bogdan Soare</v>
          </cell>
        </row>
        <row r="586">
          <cell r="B586" t="str">
            <v>QLRELSBZ_0578</v>
          </cell>
          <cell r="C586" t="str">
            <v>EMC</v>
          </cell>
          <cell r="D586" t="str">
            <v>EMC - Measurements</v>
          </cell>
          <cell r="E586" t="str">
            <v>NoiseKen</v>
          </cell>
          <cell r="F586" t="str">
            <v>ESD Current Target</v>
          </cell>
          <cell r="G586" t="str">
            <v>06-00067A</v>
          </cell>
          <cell r="H586" t="str">
            <v>ESS19Z1583</v>
          </cell>
          <cell r="J586">
            <v>2019</v>
          </cell>
          <cell r="K586">
            <v>39806</v>
          </cell>
          <cell r="L586">
            <v>44110</v>
          </cell>
          <cell r="M586" t="str">
            <v>NO</v>
          </cell>
          <cell r="N586" t="str">
            <v>N/A</v>
          </cell>
          <cell r="O586" t="str">
            <v>N/A</v>
          </cell>
          <cell r="P586" t="str">
            <v>N/A</v>
          </cell>
          <cell r="Q586" t="str">
            <v>N/A</v>
          </cell>
          <cell r="S586" t="str">
            <v>X</v>
          </cell>
          <cell r="U586" t="str">
            <v>In use</v>
          </cell>
          <cell r="Z586" t="str">
            <v>Bogdan Soare</v>
          </cell>
        </row>
        <row r="587">
          <cell r="B587" t="str">
            <v>QLRELSBZ_0579</v>
          </cell>
          <cell r="C587" t="str">
            <v>EMC</v>
          </cell>
          <cell r="D587" t="str">
            <v>EMC - Measurements</v>
          </cell>
          <cell r="E587" t="str">
            <v>NoiseKen</v>
          </cell>
          <cell r="F587" t="str">
            <v>Attenuator, 20dB / N connector</v>
          </cell>
          <cell r="G587" t="str">
            <v>N/A</v>
          </cell>
          <cell r="H587" t="str">
            <v>00-00011A</v>
          </cell>
          <cell r="J587">
            <v>2019</v>
          </cell>
          <cell r="K587">
            <v>39806</v>
          </cell>
          <cell r="L587">
            <v>44110</v>
          </cell>
          <cell r="M587" t="str">
            <v>NO</v>
          </cell>
          <cell r="N587" t="str">
            <v>N/A</v>
          </cell>
          <cell r="O587" t="str">
            <v>N/A</v>
          </cell>
          <cell r="P587" t="str">
            <v>N/A</v>
          </cell>
          <cell r="Q587" t="str">
            <v>N/A</v>
          </cell>
          <cell r="S587" t="str">
            <v>X</v>
          </cell>
          <cell r="U587" t="str">
            <v>In use</v>
          </cell>
          <cell r="Z587" t="str">
            <v>Bogdan Soare</v>
          </cell>
        </row>
        <row r="588">
          <cell r="B588" t="str">
            <v>QLRELSBZ_0580</v>
          </cell>
          <cell r="C588" t="str">
            <v>EMC</v>
          </cell>
          <cell r="D588" t="str">
            <v>EMC - Measurements</v>
          </cell>
          <cell r="E588" t="str">
            <v>NoiseKen</v>
          </cell>
          <cell r="F588" t="str">
            <v>Attenuator, 6dB / N connector</v>
          </cell>
          <cell r="G588" t="str">
            <v>N/A</v>
          </cell>
          <cell r="H588" t="str">
            <v>00-00010A</v>
          </cell>
          <cell r="J588">
            <v>2019</v>
          </cell>
          <cell r="K588">
            <v>39806</v>
          </cell>
          <cell r="L588">
            <v>44110</v>
          </cell>
          <cell r="M588" t="str">
            <v>NO</v>
          </cell>
          <cell r="N588" t="str">
            <v>N/A</v>
          </cell>
          <cell r="O588" t="str">
            <v>N/A</v>
          </cell>
          <cell r="P588" t="str">
            <v>N/A</v>
          </cell>
          <cell r="Q588" t="str">
            <v>N/A</v>
          </cell>
          <cell r="S588" t="str">
            <v>X</v>
          </cell>
          <cell r="U588" t="str">
            <v>Not in use</v>
          </cell>
          <cell r="Z588" t="str">
            <v>Bogdan Soare</v>
          </cell>
        </row>
        <row r="589">
          <cell r="B589" t="str">
            <v>QLRELSBZ_0581</v>
          </cell>
          <cell r="C589" t="str">
            <v>EMC</v>
          </cell>
          <cell r="D589" t="str">
            <v>EMC - Measurements</v>
          </cell>
          <cell r="E589" t="str">
            <v>NoiseKen</v>
          </cell>
          <cell r="F589" t="str">
            <v>Coaxial Cable ESD</v>
          </cell>
          <cell r="G589" t="str">
            <v>N/A</v>
          </cell>
          <cell r="H589" t="str">
            <v>02-00132A</v>
          </cell>
          <cell r="J589">
            <v>2019</v>
          </cell>
          <cell r="K589">
            <v>39806</v>
          </cell>
          <cell r="L589">
            <v>44110</v>
          </cell>
          <cell r="M589" t="str">
            <v>NO</v>
          </cell>
          <cell r="N589" t="str">
            <v>N/A</v>
          </cell>
          <cell r="O589" t="str">
            <v>N/A</v>
          </cell>
          <cell r="P589" t="str">
            <v>N/A</v>
          </cell>
          <cell r="Q589" t="str">
            <v>N/A</v>
          </cell>
          <cell r="S589" t="str">
            <v>X</v>
          </cell>
          <cell r="U589" t="str">
            <v>Not in use</v>
          </cell>
          <cell r="Z589" t="str">
            <v>Bogdan Soare</v>
          </cell>
        </row>
        <row r="590">
          <cell r="B590" t="str">
            <v>QLRELSBZ_0582</v>
          </cell>
          <cell r="C590" t="str">
            <v>EMC</v>
          </cell>
          <cell r="D590" t="str">
            <v>EMC - Measurements</v>
          </cell>
          <cell r="E590" t="str">
            <v>NoiseKen</v>
          </cell>
          <cell r="F590" t="str">
            <v>ESD Conversion connector SMA-BNC</v>
          </cell>
          <cell r="G590" t="str">
            <v>N/A</v>
          </cell>
          <cell r="H590" t="str">
            <v>02-00133A</v>
          </cell>
          <cell r="J590">
            <v>2019</v>
          </cell>
          <cell r="K590">
            <v>39806</v>
          </cell>
          <cell r="L590">
            <v>44110</v>
          </cell>
          <cell r="M590" t="str">
            <v>NO</v>
          </cell>
          <cell r="N590" t="str">
            <v>N/A</v>
          </cell>
          <cell r="O590" t="str">
            <v>N/A</v>
          </cell>
          <cell r="P590" t="str">
            <v>N/A</v>
          </cell>
          <cell r="Q590" t="str">
            <v>N/A</v>
          </cell>
          <cell r="S590" t="str">
            <v>X</v>
          </cell>
          <cell r="U590" t="str">
            <v>Not in use</v>
          </cell>
          <cell r="Z590" t="str">
            <v>Bogdan Soare</v>
          </cell>
        </row>
        <row r="591">
          <cell r="B591" t="str">
            <v>QLRELSBZ_0583</v>
          </cell>
          <cell r="C591" t="str">
            <v>EMC</v>
          </cell>
          <cell r="D591" t="str">
            <v>EMC - Measurements</v>
          </cell>
          <cell r="E591" t="str">
            <v>NoiseKen</v>
          </cell>
          <cell r="F591" t="str">
            <v>ESD target mount board 1.2m x 1.2m</v>
          </cell>
          <cell r="G591" t="str">
            <v>N/A</v>
          </cell>
          <cell r="H591" t="str">
            <v>03-00052B</v>
          </cell>
          <cell r="J591">
            <v>2019</v>
          </cell>
          <cell r="K591">
            <v>39806</v>
          </cell>
          <cell r="L591">
            <v>44110</v>
          </cell>
          <cell r="M591" t="str">
            <v>NO</v>
          </cell>
          <cell r="N591" t="str">
            <v>N/A</v>
          </cell>
          <cell r="O591" t="str">
            <v>N/A</v>
          </cell>
          <cell r="P591" t="str">
            <v>N/A</v>
          </cell>
          <cell r="Q591" t="str">
            <v>N/A</v>
          </cell>
          <cell r="S591" t="str">
            <v>X</v>
          </cell>
          <cell r="U591" t="str">
            <v>Not in use</v>
          </cell>
          <cell r="Z591" t="str">
            <v>Bogdan Soare</v>
          </cell>
        </row>
        <row r="592">
          <cell r="B592" t="str">
            <v>QLRELSBZ_0584</v>
          </cell>
          <cell r="C592" t="str">
            <v>EMC</v>
          </cell>
          <cell r="D592" t="str">
            <v>EMC - Measurements</v>
          </cell>
          <cell r="E592" t="str">
            <v>NoiseKen</v>
          </cell>
          <cell r="F592" t="str">
            <v>Discharge gun mount</v>
          </cell>
          <cell r="G592" t="str">
            <v>N/A</v>
          </cell>
          <cell r="H592" t="str">
            <v>03-00061B</v>
          </cell>
          <cell r="J592">
            <v>2019</v>
          </cell>
          <cell r="K592">
            <v>39806</v>
          </cell>
          <cell r="L592">
            <v>44110</v>
          </cell>
          <cell r="M592" t="str">
            <v>NO</v>
          </cell>
          <cell r="N592" t="str">
            <v>N/A</v>
          </cell>
          <cell r="O592" t="str">
            <v>N/A</v>
          </cell>
          <cell r="P592" t="str">
            <v>N/A</v>
          </cell>
          <cell r="Q592" t="str">
            <v>N/A</v>
          </cell>
          <cell r="S592" t="str">
            <v>X</v>
          </cell>
          <cell r="U592" t="str">
            <v>Not in use</v>
          </cell>
          <cell r="Z592" t="str">
            <v>Bogdan Soare</v>
          </cell>
        </row>
        <row r="593">
          <cell r="B593" t="str">
            <v>QLRELSBZ_0585</v>
          </cell>
          <cell r="C593" t="str">
            <v>EMC</v>
          </cell>
          <cell r="D593" t="str">
            <v>EMC - Measurements</v>
          </cell>
          <cell r="E593" t="str">
            <v>NoiseKen</v>
          </cell>
          <cell r="F593" t="str">
            <v>GND cable positioner</v>
          </cell>
          <cell r="G593" t="str">
            <v>N/A</v>
          </cell>
          <cell r="H593" t="str">
            <v>03-00060A</v>
          </cell>
          <cell r="J593">
            <v>2019</v>
          </cell>
          <cell r="K593">
            <v>39806</v>
          </cell>
          <cell r="L593">
            <v>44110</v>
          </cell>
          <cell r="M593" t="str">
            <v>NO</v>
          </cell>
          <cell r="N593" t="str">
            <v>N/A</v>
          </cell>
          <cell r="O593" t="str">
            <v>N/A</v>
          </cell>
          <cell r="P593" t="str">
            <v>N/A</v>
          </cell>
          <cell r="Q593" t="str">
            <v>N/A</v>
          </cell>
          <cell r="S593" t="str">
            <v>X</v>
          </cell>
          <cell r="U593" t="str">
            <v>In use</v>
          </cell>
          <cell r="Z593" t="str">
            <v>Bogdan Soare</v>
          </cell>
        </row>
        <row r="594">
          <cell r="B594" t="str">
            <v>QLRELSBZ_0586</v>
          </cell>
          <cell r="C594" t="str">
            <v>EMC</v>
          </cell>
          <cell r="D594" t="str">
            <v>EMC - Measurements</v>
          </cell>
          <cell r="E594" t="str">
            <v>National Instruments</v>
          </cell>
          <cell r="F594" t="str">
            <v>USB-GPIB Data Card</v>
          </cell>
          <cell r="G594" t="str">
            <v>GPIB-USB-HS</v>
          </cell>
          <cell r="H594" t="str">
            <v>1EF1CD2</v>
          </cell>
          <cell r="J594">
            <v>2019</v>
          </cell>
          <cell r="K594">
            <v>39803</v>
          </cell>
          <cell r="L594">
            <v>43936</v>
          </cell>
          <cell r="M594" t="str">
            <v>NO</v>
          </cell>
          <cell r="N594" t="str">
            <v>N/A</v>
          </cell>
          <cell r="O594" t="str">
            <v>N/A</v>
          </cell>
          <cell r="P594" t="str">
            <v>N/A</v>
          </cell>
          <cell r="Q594" t="str">
            <v>N/A</v>
          </cell>
          <cell r="S594" t="str">
            <v>X</v>
          </cell>
          <cell r="U594" t="str">
            <v>In use</v>
          </cell>
          <cell r="Z594" t="str">
            <v>Bogdan Soare</v>
          </cell>
        </row>
        <row r="595">
          <cell r="B595" t="str">
            <v>QLRELSBZ_0587</v>
          </cell>
          <cell r="C595" t="str">
            <v>EMC</v>
          </cell>
          <cell r="D595" t="str">
            <v>EMC - Measurements</v>
          </cell>
          <cell r="E595" t="str">
            <v>National Instruments</v>
          </cell>
          <cell r="F595" t="str">
            <v>USB-GPIB Data Card</v>
          </cell>
          <cell r="G595" t="str">
            <v>GPIB-USB-HS</v>
          </cell>
          <cell r="H595" t="str">
            <v>1EA8664</v>
          </cell>
          <cell r="J595">
            <v>2019</v>
          </cell>
          <cell r="K595">
            <v>39803</v>
          </cell>
          <cell r="L595">
            <v>44032</v>
          </cell>
          <cell r="M595" t="str">
            <v>NO</v>
          </cell>
          <cell r="N595" t="str">
            <v>N/A</v>
          </cell>
          <cell r="O595" t="str">
            <v>N/A</v>
          </cell>
          <cell r="P595" t="str">
            <v>N/A</v>
          </cell>
          <cell r="Q595" t="str">
            <v>N/A</v>
          </cell>
          <cell r="S595" t="str">
            <v>X</v>
          </cell>
          <cell r="U595" t="str">
            <v>In use</v>
          </cell>
          <cell r="Z595" t="str">
            <v>Bogdan Soare</v>
          </cell>
        </row>
        <row r="596">
          <cell r="B596" t="str">
            <v>QLRELSBZ_0588</v>
          </cell>
          <cell r="C596" t="str">
            <v>Instrument of measurement</v>
          </cell>
          <cell r="D596" t="str">
            <v>Electronic</v>
          </cell>
          <cell r="E596" t="str">
            <v>Testo</v>
          </cell>
          <cell r="F596" t="str">
            <v>Digital thermometer system (Indicator / Probe)</v>
          </cell>
          <cell r="G596" t="str">
            <v>Saveris PtE / 0572 7001</v>
          </cell>
          <cell r="H596" t="str">
            <v>03443381-912 / TR443</v>
          </cell>
          <cell r="I596" t="str">
            <v>TBD</v>
          </cell>
          <cell r="J596" t="str">
            <v>TBD</v>
          </cell>
          <cell r="K596">
            <v>39803</v>
          </cell>
          <cell r="M596" t="str">
            <v>NO</v>
          </cell>
          <cell r="N596" t="str">
            <v>12 months</v>
          </cell>
          <cell r="O596" t="str">
            <v>N/A</v>
          </cell>
          <cell r="P596" t="str">
            <v>SBZ0397</v>
          </cell>
          <cell r="Q596" t="str">
            <v>N/A</v>
          </cell>
          <cell r="S596" t="str">
            <v>X</v>
          </cell>
          <cell r="U596" t="str">
            <v>In use</v>
          </cell>
          <cell r="V596" t="str">
            <v>Testo</v>
          </cell>
        </row>
        <row r="597">
          <cell r="B597" t="str">
            <v>QLRELSBZ_0589</v>
          </cell>
          <cell r="C597" t="str">
            <v>Auxiliaries</v>
          </cell>
          <cell r="D597" t="str">
            <v>Climatic</v>
          </cell>
          <cell r="E597" t="str">
            <v>Vakuumfest</v>
          </cell>
          <cell r="F597" t="str">
            <v>Dessicator</v>
          </cell>
          <cell r="G597" t="str">
            <v>DURAN DN300</v>
          </cell>
          <cell r="H597" t="str">
            <v>N/A</v>
          </cell>
          <cell r="I597" t="str">
            <v>N/A</v>
          </cell>
          <cell r="J597" t="str">
            <v>N/A</v>
          </cell>
          <cell r="K597">
            <v>39803</v>
          </cell>
          <cell r="L597">
            <v>43647</v>
          </cell>
          <cell r="M597" t="str">
            <v>NO</v>
          </cell>
          <cell r="N597" t="str">
            <v>N/A</v>
          </cell>
          <cell r="O597" t="str">
            <v>N/A</v>
          </cell>
          <cell r="P597" t="str">
            <v>N/A</v>
          </cell>
          <cell r="Q597" t="str">
            <v>N/A</v>
          </cell>
          <cell r="S597" t="str">
            <v>X</v>
          </cell>
          <cell r="U597" t="str">
            <v>In use</v>
          </cell>
          <cell r="X597" t="str">
            <v>LAO equipment</v>
          </cell>
          <cell r="Z597" t="str">
            <v>Gabriel Vasiloiu&amp;Catalin Stoican</v>
          </cell>
        </row>
        <row r="598">
          <cell r="B598" t="str">
            <v>QLRELSBZ_0590</v>
          </cell>
          <cell r="C598" t="str">
            <v>Auxiliaries</v>
          </cell>
          <cell r="D598" t="str">
            <v>Chemical</v>
          </cell>
          <cell r="E598" t="str">
            <v>Momo line</v>
          </cell>
          <cell r="F598" t="str">
            <v>Cabinet for Chemicals Storage</v>
          </cell>
          <cell r="G598" t="str">
            <v>CMG-90-SP</v>
          </cell>
          <cell r="H598">
            <v>4278531</v>
          </cell>
          <cell r="I598">
            <v>60027499</v>
          </cell>
          <cell r="J598" t="str">
            <v>N/A</v>
          </cell>
          <cell r="K598">
            <v>39803</v>
          </cell>
          <cell r="L598" t="str">
            <v>N/A</v>
          </cell>
          <cell r="M598" t="str">
            <v>N/A</v>
          </cell>
          <cell r="N598" t="str">
            <v>N/A</v>
          </cell>
          <cell r="O598" t="str">
            <v>N/A</v>
          </cell>
          <cell r="P598" t="str">
            <v>N/A</v>
          </cell>
          <cell r="Q598" t="str">
            <v>N/A</v>
          </cell>
          <cell r="S598" t="str">
            <v>X</v>
          </cell>
          <cell r="U598" t="str">
            <v>In use</v>
          </cell>
          <cell r="V598" t="str">
            <v>N.A.</v>
          </cell>
          <cell r="Z598" t="str">
            <v>Ianc Radu</v>
          </cell>
          <cell r="AD598" t="str">
            <v>Not required</v>
          </cell>
        </row>
        <row r="599">
          <cell r="B599" t="str">
            <v>QLRELSBZ_0591</v>
          </cell>
          <cell r="C599" t="str">
            <v>EMC</v>
          </cell>
          <cell r="D599" t="str">
            <v>EMC - Measurements</v>
          </cell>
          <cell r="E599" t="str">
            <v>AMETEK CTS</v>
          </cell>
          <cell r="F599" t="str">
            <v>Test load 50 ohm</v>
          </cell>
          <cell r="G599" t="str">
            <v>KW 50</v>
          </cell>
          <cell r="H599" t="str">
            <v>P1913228497</v>
          </cell>
          <cell r="J599">
            <v>2020</v>
          </cell>
          <cell r="K599">
            <v>39806</v>
          </cell>
          <cell r="L599">
            <v>44166</v>
          </cell>
          <cell r="N599" t="str">
            <v>N/A</v>
          </cell>
          <cell r="O599" t="str">
            <v>N/A</v>
          </cell>
          <cell r="P599" t="str">
            <v>N/A</v>
          </cell>
          <cell r="Q599" t="str">
            <v>N/A</v>
          </cell>
          <cell r="S599" t="str">
            <v>X</v>
          </cell>
          <cell r="U599" t="str">
            <v>Not in use</v>
          </cell>
          <cell r="Z599" t="str">
            <v>Bogdan Soare</v>
          </cell>
        </row>
        <row r="600">
          <cell r="B600" t="str">
            <v>QLRELSBZ_0592</v>
          </cell>
          <cell r="C600" t="str">
            <v>EMC</v>
          </cell>
          <cell r="D600" t="str">
            <v>EMC - Measurements</v>
          </cell>
          <cell r="E600" t="str">
            <v>AMETEK CTS</v>
          </cell>
          <cell r="F600" t="str">
            <v>Voltage Drop Simulator</v>
          </cell>
          <cell r="G600" t="str">
            <v>VDS 200Q150.2 - 400</v>
          </cell>
          <cell r="H600" t="str">
            <v>P2036243010</v>
          </cell>
          <cell r="J600">
            <v>2020</v>
          </cell>
          <cell r="K600">
            <v>39806</v>
          </cell>
          <cell r="L600">
            <v>44166</v>
          </cell>
          <cell r="N600" t="str">
            <v>N/A</v>
          </cell>
          <cell r="O600" t="str">
            <v>N/A</v>
          </cell>
          <cell r="P600" t="str">
            <v>N/A</v>
          </cell>
          <cell r="Q600" t="str">
            <v>N/A</v>
          </cell>
          <cell r="S600" t="str">
            <v>X</v>
          </cell>
          <cell r="U600" t="str">
            <v>In use</v>
          </cell>
          <cell r="Z600" t="str">
            <v>Bogdan Soare</v>
          </cell>
        </row>
        <row r="601">
          <cell r="B601" t="str">
            <v>QLRELSBZ_0593</v>
          </cell>
          <cell r="C601" t="str">
            <v>EMC</v>
          </cell>
          <cell r="D601" t="str">
            <v>EMC - Measurements</v>
          </cell>
          <cell r="E601" t="str">
            <v>AMETEK CTS</v>
          </cell>
          <cell r="F601" t="str">
            <v>Load Dump Generator</v>
          </cell>
          <cell r="G601" t="str">
            <v>LD 200N100</v>
          </cell>
          <cell r="H601" t="str">
            <v>P2036243006</v>
          </cell>
          <cell r="J601">
            <v>2020</v>
          </cell>
          <cell r="K601">
            <v>39806</v>
          </cell>
          <cell r="L601">
            <v>44166</v>
          </cell>
          <cell r="N601" t="str">
            <v>N/A</v>
          </cell>
          <cell r="O601" t="str">
            <v>N/A</v>
          </cell>
          <cell r="P601" t="str">
            <v>N/A</v>
          </cell>
          <cell r="Q601" t="str">
            <v>N/A</v>
          </cell>
          <cell r="S601" t="str">
            <v>X</v>
          </cell>
          <cell r="U601" t="str">
            <v>In use</v>
          </cell>
          <cell r="Z601" t="str">
            <v>Bogdan Soare</v>
          </cell>
        </row>
        <row r="602">
          <cell r="B602" t="str">
            <v>QLRELSBZ_0594</v>
          </cell>
          <cell r="C602" t="str">
            <v>EMC</v>
          </cell>
          <cell r="D602" t="str">
            <v>EMC - Measurements</v>
          </cell>
          <cell r="E602" t="str">
            <v>AMETEK CTS</v>
          </cell>
          <cell r="F602" t="str">
            <v>Artificial mains network (AMN)</v>
          </cell>
          <cell r="G602" t="str">
            <v>EM TEST AN 200N100</v>
          </cell>
          <cell r="H602" t="str">
            <v>P1943234002</v>
          </cell>
          <cell r="J602">
            <v>2020</v>
          </cell>
          <cell r="K602">
            <v>39806</v>
          </cell>
          <cell r="L602">
            <v>44166</v>
          </cell>
          <cell r="N602" t="str">
            <v>N/A</v>
          </cell>
          <cell r="O602" t="str">
            <v>N/A</v>
          </cell>
          <cell r="P602" t="str">
            <v>N/A</v>
          </cell>
          <cell r="Q602" t="str">
            <v>N/A</v>
          </cell>
          <cell r="S602" t="str">
            <v>X</v>
          </cell>
          <cell r="U602" t="str">
            <v>In use</v>
          </cell>
          <cell r="Z602" t="str">
            <v>Bogdan Soare</v>
          </cell>
        </row>
        <row r="603">
          <cell r="B603" t="str">
            <v>QLRELSBZ_0595</v>
          </cell>
          <cell r="C603" t="str">
            <v>EMC</v>
          </cell>
          <cell r="D603" t="str">
            <v>EMC - Measurements</v>
          </cell>
          <cell r="E603" t="str">
            <v>AMETEK CTS</v>
          </cell>
          <cell r="F603" t="str">
            <v>Arbitrary Generator</v>
          </cell>
          <cell r="G603" t="str">
            <v>Autowave</v>
          </cell>
          <cell r="H603" t="str">
            <v>P2028242400</v>
          </cell>
          <cell r="J603">
            <v>2020</v>
          </cell>
          <cell r="K603">
            <v>39806</v>
          </cell>
          <cell r="L603">
            <v>44166</v>
          </cell>
          <cell r="N603" t="str">
            <v>N/A</v>
          </cell>
          <cell r="O603" t="str">
            <v>N/A</v>
          </cell>
          <cell r="P603" t="str">
            <v>N/A</v>
          </cell>
          <cell r="Q603" t="str">
            <v>N/A</v>
          </cell>
          <cell r="S603" t="str">
            <v>X</v>
          </cell>
          <cell r="U603" t="str">
            <v>In Use</v>
          </cell>
          <cell r="Z603" t="str">
            <v>Bogdan Soare</v>
          </cell>
        </row>
        <row r="604">
          <cell r="B604" t="str">
            <v>QLRELSBZ_0596</v>
          </cell>
          <cell r="C604" t="str">
            <v>EMC</v>
          </cell>
          <cell r="D604" t="str">
            <v>EMC - Measurements</v>
          </cell>
          <cell r="E604" t="str">
            <v>AMETEK CTS</v>
          </cell>
          <cell r="F604" t="str">
            <v>Ultra Compact Simulator</v>
          </cell>
          <cell r="G604" t="str">
            <v>UCS 200N100.1</v>
          </cell>
          <cell r="H604" t="str">
            <v>P2040244134</v>
          </cell>
          <cell r="J604">
            <v>2020</v>
          </cell>
          <cell r="K604">
            <v>39806</v>
          </cell>
          <cell r="L604">
            <v>44166</v>
          </cell>
          <cell r="N604" t="str">
            <v>N/A</v>
          </cell>
          <cell r="O604" t="str">
            <v>N/A</v>
          </cell>
          <cell r="P604" t="str">
            <v>N/A</v>
          </cell>
          <cell r="Q604" t="str">
            <v>N/A</v>
          </cell>
          <cell r="S604" t="str">
            <v>X</v>
          </cell>
          <cell r="U604" t="str">
            <v>In use</v>
          </cell>
          <cell r="Z604" t="str">
            <v>Bogdan Soare</v>
          </cell>
        </row>
        <row r="605">
          <cell r="B605" t="str">
            <v>QLRELSBZ_0597</v>
          </cell>
          <cell r="C605" t="str">
            <v>EMC</v>
          </cell>
          <cell r="D605" t="str">
            <v>EMC - Measurements</v>
          </cell>
          <cell r="E605" t="str">
            <v>AMETEK CTS</v>
          </cell>
          <cell r="F605" t="str">
            <v>Test load 1000 ohm</v>
          </cell>
          <cell r="G605" t="str">
            <v>KW 1000</v>
          </cell>
          <cell r="H605" t="str">
            <v>P1944234372</v>
          </cell>
          <cell r="J605">
            <v>2020</v>
          </cell>
          <cell r="K605">
            <v>39806</v>
          </cell>
          <cell r="L605">
            <v>44166</v>
          </cell>
          <cell r="N605" t="str">
            <v>N/A</v>
          </cell>
          <cell r="O605" t="str">
            <v>N/A</v>
          </cell>
          <cell r="P605" t="str">
            <v>N/A</v>
          </cell>
          <cell r="Q605" t="str">
            <v>N/A</v>
          </cell>
          <cell r="S605" t="str">
            <v>X</v>
          </cell>
          <cell r="U605" t="str">
            <v>In Use</v>
          </cell>
          <cell r="Z605" t="str">
            <v>Bogdan Soare</v>
          </cell>
        </row>
        <row r="606">
          <cell r="B606" t="str">
            <v>QLRELSBZ_0598</v>
          </cell>
          <cell r="C606" t="str">
            <v>EMC</v>
          </cell>
          <cell r="D606" t="str">
            <v>EMC - Measurements</v>
          </cell>
          <cell r="E606" t="str">
            <v>AMETEK CTS</v>
          </cell>
          <cell r="F606" t="str">
            <v>Transient Burst Generator as per Ford</v>
          </cell>
          <cell r="G606" t="str">
            <v>RCB 200N1</v>
          </cell>
          <cell r="H606" t="str">
            <v>P2011239639</v>
          </cell>
          <cell r="J606">
            <v>2020</v>
          </cell>
          <cell r="K606">
            <v>39806</v>
          </cell>
          <cell r="L606">
            <v>44166</v>
          </cell>
          <cell r="N606" t="str">
            <v>N/A</v>
          </cell>
          <cell r="O606" t="str">
            <v>N/A</v>
          </cell>
          <cell r="P606" t="str">
            <v>N/A</v>
          </cell>
          <cell r="Q606" t="str">
            <v>N/A</v>
          </cell>
          <cell r="S606" t="str">
            <v>X</v>
          </cell>
          <cell r="U606" t="str">
            <v>In Use</v>
          </cell>
          <cell r="Z606" t="str">
            <v>Bogdan Soare</v>
          </cell>
        </row>
        <row r="607">
          <cell r="B607" t="str">
            <v>QLRELSBZ_0599</v>
          </cell>
          <cell r="C607" t="str">
            <v>EMC</v>
          </cell>
          <cell r="D607" t="str">
            <v>EMC - Measurements</v>
          </cell>
          <cell r="E607" t="str">
            <v>AMETEK CTS</v>
          </cell>
          <cell r="F607" t="str">
            <v>Mechanical Switch</v>
          </cell>
          <cell r="G607" t="str">
            <v>BSM 200N40</v>
          </cell>
          <cell r="H607" t="str">
            <v>P2002236765</v>
          </cell>
          <cell r="J607">
            <v>2020</v>
          </cell>
          <cell r="K607">
            <v>39806</v>
          </cell>
          <cell r="L607">
            <v>44166</v>
          </cell>
          <cell r="N607" t="str">
            <v>N/A</v>
          </cell>
          <cell r="O607" t="str">
            <v>N/A</v>
          </cell>
          <cell r="P607" t="str">
            <v>N/A</v>
          </cell>
          <cell r="Q607" t="str">
            <v>N/A</v>
          </cell>
          <cell r="S607" t="str">
            <v>X</v>
          </cell>
          <cell r="U607" t="str">
            <v>In Use</v>
          </cell>
          <cell r="Z607" t="str">
            <v>Bogdan Soare</v>
          </cell>
        </row>
        <row r="608">
          <cell r="B608" t="str">
            <v>QLRELSBZ_0600</v>
          </cell>
          <cell r="C608" t="str">
            <v>EMC</v>
          </cell>
          <cell r="D608" t="str">
            <v>EMC - Measurements</v>
          </cell>
          <cell r="E608" t="str">
            <v>AMETEK CTS</v>
          </cell>
          <cell r="F608" t="str">
            <v>Load Impedance for BS200B semiconductor switch</v>
          </cell>
          <cell r="G608" t="str">
            <v>CABS 200N</v>
          </cell>
          <cell r="H608" t="str">
            <v>P2039244058</v>
          </cell>
          <cell r="J608">
            <v>2020</v>
          </cell>
          <cell r="K608">
            <v>39806</v>
          </cell>
          <cell r="L608">
            <v>44166</v>
          </cell>
          <cell r="N608" t="str">
            <v>N/A</v>
          </cell>
          <cell r="O608" t="str">
            <v>N/A</v>
          </cell>
          <cell r="P608" t="str">
            <v>N/A</v>
          </cell>
          <cell r="Q608" t="str">
            <v>N/A</v>
          </cell>
          <cell r="S608" t="str">
            <v>X</v>
          </cell>
          <cell r="U608" t="str">
            <v>In Use</v>
          </cell>
          <cell r="Z608" t="str">
            <v>Bogdan Soare</v>
          </cell>
        </row>
        <row r="609">
          <cell r="B609" t="str">
            <v>QLRELSBZ_0601</v>
          </cell>
          <cell r="C609" t="str">
            <v>EMC</v>
          </cell>
          <cell r="D609" t="str">
            <v>EMC - Measurements</v>
          </cell>
          <cell r="E609" t="str">
            <v>AMETEK CTS</v>
          </cell>
          <cell r="F609" t="str">
            <v>Load impedance for BS200N semiconductor switch</v>
          </cell>
          <cell r="G609" t="str">
            <v>RS - BOX</v>
          </cell>
          <cell r="H609" t="str">
            <v>P2025241550</v>
          </cell>
          <cell r="J609">
            <v>2020</v>
          </cell>
          <cell r="K609">
            <v>39806</v>
          </cell>
          <cell r="L609">
            <v>44166</v>
          </cell>
          <cell r="N609" t="str">
            <v>N/A</v>
          </cell>
          <cell r="O609" t="str">
            <v>N/A</v>
          </cell>
          <cell r="P609" t="str">
            <v>N/A</v>
          </cell>
          <cell r="Q609" t="str">
            <v>N/A</v>
          </cell>
          <cell r="S609" t="str">
            <v>X</v>
          </cell>
          <cell r="U609" t="str">
            <v>In Use</v>
          </cell>
          <cell r="Z609" t="str">
            <v>Bogdan Soare</v>
          </cell>
        </row>
        <row r="610">
          <cell r="B610" t="str">
            <v>QLRELSBZ_0602</v>
          </cell>
          <cell r="C610" t="str">
            <v>EMC</v>
          </cell>
          <cell r="D610" t="str">
            <v>EMC - Measurements</v>
          </cell>
          <cell r="E610" t="str">
            <v>AMETEK CTS</v>
          </cell>
          <cell r="F610" t="str">
            <v>Matching Resistor for transient generators</v>
          </cell>
          <cell r="G610" t="str">
            <v>CA ISO</v>
          </cell>
          <cell r="H610" t="str">
            <v>P2027242119</v>
          </cell>
          <cell r="J610">
            <v>2020</v>
          </cell>
          <cell r="K610">
            <v>39806</v>
          </cell>
          <cell r="L610">
            <v>44166</v>
          </cell>
          <cell r="N610" t="str">
            <v>N/A</v>
          </cell>
          <cell r="O610" t="str">
            <v>N/A</v>
          </cell>
          <cell r="P610" t="str">
            <v>N/A</v>
          </cell>
          <cell r="Q610" t="str">
            <v>N/A</v>
          </cell>
          <cell r="S610" t="str">
            <v>X</v>
          </cell>
          <cell r="U610" t="str">
            <v>In Use</v>
          </cell>
          <cell r="Z610" t="str">
            <v>Bogdan Soare</v>
          </cell>
        </row>
        <row r="611">
          <cell r="B611" t="str">
            <v>QLRELSBZ_0603</v>
          </cell>
          <cell r="C611" t="str">
            <v>EMC</v>
          </cell>
          <cell r="D611" t="str">
            <v>EMC - Measurements</v>
          </cell>
          <cell r="E611" t="str">
            <v>AMETEK CTS</v>
          </cell>
          <cell r="F611" t="str">
            <v>Electronic Switch</v>
          </cell>
          <cell r="G611" t="str">
            <v>BS 200N100.1</v>
          </cell>
          <cell r="H611" t="str">
            <v>P1950236181</v>
          </cell>
          <cell r="J611">
            <v>2020</v>
          </cell>
          <cell r="K611">
            <v>39806</v>
          </cell>
          <cell r="L611">
            <v>44166</v>
          </cell>
          <cell r="N611" t="str">
            <v>N/A</v>
          </cell>
          <cell r="O611" t="str">
            <v>N/A</v>
          </cell>
          <cell r="P611" t="str">
            <v>N/A</v>
          </cell>
          <cell r="Q611" t="str">
            <v>N/A</v>
          </cell>
          <cell r="S611" t="str">
            <v>X</v>
          </cell>
          <cell r="U611" t="str">
            <v>In use</v>
          </cell>
          <cell r="Z611" t="str">
            <v>Bogdan Soare</v>
          </cell>
        </row>
        <row r="612">
          <cell r="B612" t="str">
            <v>QLRELSBZ_0604</v>
          </cell>
          <cell r="C612" t="str">
            <v>Instrument of measurement</v>
          </cell>
          <cell r="D612" t="str">
            <v>Electronic</v>
          </cell>
          <cell r="E612" t="str">
            <v>Testo</v>
          </cell>
          <cell r="F612" t="str">
            <v>Testo Data Logger</v>
          </cell>
          <cell r="G612" t="str">
            <v>Testo 6681</v>
          </cell>
          <cell r="H612">
            <v>62094661</v>
          </cell>
          <cell r="I612" t="str">
            <v>TBD</v>
          </cell>
          <cell r="J612">
            <v>2020</v>
          </cell>
          <cell r="K612">
            <v>39803</v>
          </cell>
          <cell r="L612" t="str">
            <v>Ian-21</v>
          </cell>
          <cell r="M612" t="str">
            <v>YES</v>
          </cell>
          <cell r="N612" t="str">
            <v>12 months</v>
          </cell>
          <cell r="O612">
            <v>45049</v>
          </cell>
          <cell r="P612" t="str">
            <v>SBZ0398</v>
          </cell>
          <cell r="Q612" t="str">
            <v>Calibrated</v>
          </cell>
          <cell r="U612" t="str">
            <v>In use</v>
          </cell>
          <cell r="X612" t="str">
            <v>Climatic_42_0680_Espec</v>
          </cell>
          <cell r="Z612" t="str">
            <v>Iulia Turi&amp;Cosmin Rodean</v>
          </cell>
          <cell r="AA612" t="str">
            <v>Converter Saveris Base</v>
          </cell>
        </row>
        <row r="613">
          <cell r="B613" t="str">
            <v>QLRELSBZ_0605</v>
          </cell>
          <cell r="C613" t="str">
            <v>Instrument of measurement</v>
          </cell>
          <cell r="D613" t="str">
            <v>Electronic</v>
          </cell>
          <cell r="E613" t="str">
            <v>Testo</v>
          </cell>
          <cell r="F613" t="str">
            <v>Sensor temperature</v>
          </cell>
          <cell r="G613" t="str">
            <v>Testo 6610</v>
          </cell>
          <cell r="H613" t="str">
            <v>03429304</v>
          </cell>
          <cell r="I613" t="str">
            <v>TBD</v>
          </cell>
          <cell r="J613">
            <v>2020</v>
          </cell>
          <cell r="K613">
            <v>39803</v>
          </cell>
          <cell r="L613" t="str">
            <v>Ian-21</v>
          </cell>
          <cell r="M613" t="str">
            <v>YES</v>
          </cell>
          <cell r="N613" t="str">
            <v>12 months</v>
          </cell>
          <cell r="O613">
            <v>45049</v>
          </cell>
          <cell r="P613" t="str">
            <v>SBZ0399</v>
          </cell>
          <cell r="Q613" t="str">
            <v>Calibrated</v>
          </cell>
          <cell r="U613" t="str">
            <v>In use</v>
          </cell>
          <cell r="X613" t="str">
            <v>Climatic_42_0680_Espec</v>
          </cell>
          <cell r="Z613" t="str">
            <v>Iulia Turi&amp;Cosmin Rodean</v>
          </cell>
        </row>
        <row r="614">
          <cell r="B614" t="str">
            <v>QLRELSBZ_0606</v>
          </cell>
          <cell r="C614" t="str">
            <v>Instrument of measurement</v>
          </cell>
          <cell r="D614" t="str">
            <v>Electronic</v>
          </cell>
          <cell r="E614" t="str">
            <v>Testo</v>
          </cell>
          <cell r="F614" t="str">
            <v>Testo Data Logger</v>
          </cell>
          <cell r="G614" t="str">
            <v>Testo 6681</v>
          </cell>
          <cell r="H614">
            <v>62094647</v>
          </cell>
          <cell r="I614" t="str">
            <v>TBD</v>
          </cell>
          <cell r="J614">
            <v>2020</v>
          </cell>
          <cell r="K614">
            <v>39803</v>
          </cell>
          <cell r="L614" t="str">
            <v>Ian-21</v>
          </cell>
          <cell r="M614" t="str">
            <v>YES</v>
          </cell>
          <cell r="N614" t="str">
            <v>12 months</v>
          </cell>
          <cell r="O614">
            <v>45071</v>
          </cell>
          <cell r="P614" t="str">
            <v>SBZ0400</v>
          </cell>
          <cell r="Q614" t="str">
            <v>Calibrated</v>
          </cell>
          <cell r="U614" t="str">
            <v>In use</v>
          </cell>
          <cell r="X614" t="str">
            <v>Climatic_43_0680_Espec</v>
          </cell>
          <cell r="Z614" t="str">
            <v>Iulia Turi&amp;Cosmin Rodean</v>
          </cell>
          <cell r="AA614" t="str">
            <v>Converter Saveris Base</v>
          </cell>
        </row>
        <row r="615">
          <cell r="B615" t="str">
            <v>QLRELSBZ_0607</v>
          </cell>
          <cell r="C615" t="str">
            <v>Instrument of measurement</v>
          </cell>
          <cell r="D615" t="str">
            <v>Electronic</v>
          </cell>
          <cell r="E615" t="str">
            <v>Testo</v>
          </cell>
          <cell r="F615" t="str">
            <v>Sensor temperature</v>
          </cell>
          <cell r="G615" t="str">
            <v>Testo 6610</v>
          </cell>
          <cell r="H615" t="str">
            <v>03478286</v>
          </cell>
          <cell r="I615" t="str">
            <v>TBD</v>
          </cell>
          <cell r="J615">
            <v>2020</v>
          </cell>
          <cell r="K615">
            <v>39803</v>
          </cell>
          <cell r="L615" t="str">
            <v>Ian-21</v>
          </cell>
          <cell r="M615" t="str">
            <v>YES</v>
          </cell>
          <cell r="N615" t="str">
            <v>12 months</v>
          </cell>
          <cell r="O615">
            <v>45071</v>
          </cell>
          <cell r="P615" t="str">
            <v>SBZ0401</v>
          </cell>
          <cell r="Q615" t="str">
            <v>Calibrated</v>
          </cell>
          <cell r="U615" t="str">
            <v>In use</v>
          </cell>
          <cell r="X615" t="str">
            <v>Climatic_43_0680_Espec</v>
          </cell>
          <cell r="Z615" t="str">
            <v>Iulia Turi&amp;Cosmin Rodean</v>
          </cell>
        </row>
        <row r="616">
          <cell r="B616" t="str">
            <v>QLRELSBZ_0608</v>
          </cell>
          <cell r="C616" t="str">
            <v>Instrument of measurement</v>
          </cell>
          <cell r="D616" t="str">
            <v>Electronic</v>
          </cell>
          <cell r="E616" t="str">
            <v>Testo</v>
          </cell>
          <cell r="F616" t="str">
            <v>Testo Data Logger</v>
          </cell>
          <cell r="G616" t="str">
            <v>Testo 6681</v>
          </cell>
          <cell r="H616">
            <v>62094640</v>
          </cell>
          <cell r="I616" t="str">
            <v>TBD</v>
          </cell>
          <cell r="J616">
            <v>2020</v>
          </cell>
          <cell r="K616">
            <v>39803</v>
          </cell>
          <cell r="L616" t="str">
            <v>Ian-21</v>
          </cell>
          <cell r="M616" t="str">
            <v>YES</v>
          </cell>
          <cell r="N616" t="str">
            <v>12 months</v>
          </cell>
          <cell r="O616">
            <v>44966</v>
          </cell>
          <cell r="P616" t="str">
            <v>SBZ0402</v>
          </cell>
          <cell r="Q616" t="str">
            <v>Calibrated</v>
          </cell>
          <cell r="U616" t="str">
            <v>In use</v>
          </cell>
          <cell r="X616" t="str">
            <v>Climatic_32_800_FY2019_Espec</v>
          </cell>
          <cell r="Z616" t="str">
            <v>Iulia Turi&amp;Cosmin Rodean</v>
          </cell>
          <cell r="AA616" t="str">
            <v>Converter Saveris Base</v>
          </cell>
        </row>
        <row r="617">
          <cell r="B617" t="str">
            <v>QLRELSBZ_0609</v>
          </cell>
          <cell r="C617" t="str">
            <v>Instrument of measurement</v>
          </cell>
          <cell r="D617" t="str">
            <v>Electronic</v>
          </cell>
          <cell r="E617" t="str">
            <v>Testo</v>
          </cell>
          <cell r="F617" t="str">
            <v>Sensor temperature</v>
          </cell>
          <cell r="G617" t="str">
            <v>Testo 6610</v>
          </cell>
          <cell r="H617" t="str">
            <v>03491482</v>
          </cell>
          <cell r="I617" t="str">
            <v>TBD</v>
          </cell>
          <cell r="J617">
            <v>2020</v>
          </cell>
          <cell r="K617">
            <v>39803</v>
          </cell>
          <cell r="L617" t="str">
            <v>Ian-21</v>
          </cell>
          <cell r="M617" t="str">
            <v>YES</v>
          </cell>
          <cell r="N617" t="str">
            <v>12 months</v>
          </cell>
          <cell r="O617">
            <v>44966</v>
          </cell>
          <cell r="P617" t="str">
            <v>SBZ0403</v>
          </cell>
          <cell r="Q617" t="str">
            <v>Calibrated</v>
          </cell>
          <cell r="U617" t="str">
            <v>In use</v>
          </cell>
          <cell r="X617" t="str">
            <v>Climatic_32_800_FY2019_Espec</v>
          </cell>
          <cell r="Z617" t="str">
            <v>Iulia Turi&amp;Cosmin Rodean</v>
          </cell>
        </row>
        <row r="618">
          <cell r="B618" t="str">
            <v>QLRELSBZ_0610</v>
          </cell>
          <cell r="C618" t="str">
            <v>Instrument of measurement</v>
          </cell>
          <cell r="D618" t="str">
            <v>Electronic</v>
          </cell>
          <cell r="E618" t="str">
            <v>Testo</v>
          </cell>
          <cell r="F618" t="str">
            <v>Testo Data Logger</v>
          </cell>
          <cell r="G618" t="str">
            <v>Testo 6681</v>
          </cell>
          <cell r="H618">
            <v>61630480</v>
          </cell>
          <cell r="I618" t="str">
            <v>TBD</v>
          </cell>
          <cell r="J618">
            <v>2020</v>
          </cell>
          <cell r="K618">
            <v>39803</v>
          </cell>
          <cell r="L618" t="str">
            <v>Ian-21</v>
          </cell>
          <cell r="M618" t="str">
            <v>YES</v>
          </cell>
          <cell r="N618" t="str">
            <v>12 months</v>
          </cell>
          <cell r="O618">
            <v>44957</v>
          </cell>
          <cell r="P618" t="str">
            <v>SBZ0404</v>
          </cell>
          <cell r="Q618" t="str">
            <v>Calibrated</v>
          </cell>
          <cell r="U618" t="str">
            <v>In use</v>
          </cell>
          <cell r="X618" t="str">
            <v>Climatic_19 _800_Espec</v>
          </cell>
          <cell r="Z618" t="str">
            <v>Iulia Turi&amp;Cosmin Rodean</v>
          </cell>
          <cell r="AA618" t="str">
            <v>Converter Saveris Base</v>
          </cell>
        </row>
        <row r="619">
          <cell r="B619" t="str">
            <v>QLRELSBZ_0611</v>
          </cell>
          <cell r="C619" t="str">
            <v>Instrument of measurement</v>
          </cell>
          <cell r="D619" t="str">
            <v>Electronic</v>
          </cell>
          <cell r="E619" t="str">
            <v>Testo</v>
          </cell>
          <cell r="F619" t="str">
            <v>Sensor temperature</v>
          </cell>
          <cell r="G619" t="str">
            <v>Testo 6610</v>
          </cell>
          <cell r="H619" t="str">
            <v>03407398</v>
          </cell>
          <cell r="I619" t="str">
            <v>TBD</v>
          </cell>
          <cell r="J619">
            <v>2020</v>
          </cell>
          <cell r="K619">
            <v>39803</v>
          </cell>
          <cell r="L619" t="str">
            <v>Ian-21</v>
          </cell>
          <cell r="M619" t="str">
            <v>YES</v>
          </cell>
          <cell r="N619" t="str">
            <v>12 months</v>
          </cell>
          <cell r="O619">
            <v>44957</v>
          </cell>
          <cell r="P619" t="str">
            <v>SBZ0405</v>
          </cell>
          <cell r="Q619" t="str">
            <v>Calibrated</v>
          </cell>
          <cell r="U619" t="str">
            <v>In use</v>
          </cell>
          <cell r="X619" t="str">
            <v>Climatic_19 _800_Espec</v>
          </cell>
          <cell r="Z619" t="str">
            <v>Iulia Turi&amp;Cosmin Rodean</v>
          </cell>
        </row>
        <row r="620">
          <cell r="B620" t="str">
            <v>QLRELSBZ_0612</v>
          </cell>
          <cell r="C620" t="str">
            <v>Instrument of measurement</v>
          </cell>
          <cell r="D620" t="str">
            <v>Electronic</v>
          </cell>
          <cell r="E620" t="str">
            <v>Testo</v>
          </cell>
          <cell r="F620" t="str">
            <v>Testo Data Logger</v>
          </cell>
          <cell r="G620" t="str">
            <v>Testo 6681</v>
          </cell>
          <cell r="H620">
            <v>62094653</v>
          </cell>
          <cell r="I620" t="str">
            <v>TBD</v>
          </cell>
          <cell r="J620">
            <v>2020</v>
          </cell>
          <cell r="K620">
            <v>39803</v>
          </cell>
          <cell r="L620" t="str">
            <v>Ian-21</v>
          </cell>
          <cell r="M620" t="str">
            <v>YES</v>
          </cell>
          <cell r="N620" t="str">
            <v>12 months</v>
          </cell>
          <cell r="O620">
            <v>44943</v>
          </cell>
          <cell r="P620" t="str">
            <v>SBZ0406</v>
          </cell>
          <cell r="Q620" t="str">
            <v>Calibrated</v>
          </cell>
          <cell r="U620" t="str">
            <v>DAMAGE</v>
          </cell>
          <cell r="X620" t="str">
            <v xml:space="preserve">Climatic_22 _390_Espec </v>
          </cell>
          <cell r="Z620" t="str">
            <v>Iulia Turi&amp;Cosmin Rodean</v>
          </cell>
          <cell r="AA620" t="str">
            <v>Converter Saveris Base</v>
          </cell>
        </row>
        <row r="621">
          <cell r="B621" t="str">
            <v>QLRELSBZ_0613</v>
          </cell>
          <cell r="C621" t="str">
            <v>Instrument of measurement</v>
          </cell>
          <cell r="D621" t="str">
            <v>Electronic</v>
          </cell>
          <cell r="E621" t="str">
            <v>Testo</v>
          </cell>
          <cell r="F621" t="str">
            <v>Sensor temperature</v>
          </cell>
          <cell r="G621" t="str">
            <v>Testo 6610</v>
          </cell>
          <cell r="H621" t="str">
            <v>03429305</v>
          </cell>
          <cell r="I621" t="str">
            <v>TBD</v>
          </cell>
          <cell r="J621">
            <v>2020</v>
          </cell>
          <cell r="K621">
            <v>39803</v>
          </cell>
          <cell r="L621" t="str">
            <v>Ian-21</v>
          </cell>
          <cell r="M621" t="str">
            <v>YES</v>
          </cell>
          <cell r="N621" t="str">
            <v>12 months</v>
          </cell>
          <cell r="O621">
            <v>44943</v>
          </cell>
          <cell r="P621" t="str">
            <v>SBZ0407</v>
          </cell>
          <cell r="Q621" t="str">
            <v>Calibrated</v>
          </cell>
          <cell r="U621" t="str">
            <v>Not in use</v>
          </cell>
          <cell r="X621" t="str">
            <v xml:space="preserve">Climatic_22 _390_Espec </v>
          </cell>
          <cell r="Z621" t="str">
            <v>Iulia Turi&amp;Cosmin Rodean</v>
          </cell>
        </row>
        <row r="622">
          <cell r="B622" t="str">
            <v>QLRELSBZ_0614</v>
          </cell>
          <cell r="C622" t="str">
            <v>Instrument of measurement</v>
          </cell>
          <cell r="D622" t="str">
            <v>Electronic</v>
          </cell>
          <cell r="E622" t="str">
            <v>Testo</v>
          </cell>
          <cell r="F622" t="str">
            <v>Testo Data Logger</v>
          </cell>
          <cell r="G622" t="str">
            <v>Testo 6681</v>
          </cell>
          <cell r="H622">
            <v>61936772</v>
          </cell>
          <cell r="I622" t="str">
            <v>TBD</v>
          </cell>
          <cell r="J622">
            <v>2020</v>
          </cell>
          <cell r="K622">
            <v>39803</v>
          </cell>
          <cell r="L622" t="str">
            <v>Ian-21</v>
          </cell>
          <cell r="M622" t="str">
            <v>YES</v>
          </cell>
          <cell r="N622" t="str">
            <v>12 months</v>
          </cell>
          <cell r="O622">
            <v>44957</v>
          </cell>
          <cell r="P622" t="str">
            <v>SBZ0408</v>
          </cell>
          <cell r="Q622" t="str">
            <v>Calibrated</v>
          </cell>
          <cell r="U622" t="str">
            <v>In use</v>
          </cell>
          <cell r="X622" t="str">
            <v>Climatic_17 _390_Espec</v>
          </cell>
          <cell r="Z622" t="str">
            <v>Iulia Turi&amp;Cosmin Rodean</v>
          </cell>
          <cell r="AA622" t="str">
            <v>Converter Saveris Base</v>
          </cell>
        </row>
        <row r="623">
          <cell r="B623" t="str">
            <v>QLRELSBZ_0615</v>
          </cell>
          <cell r="C623" t="str">
            <v>Instrument of measurement</v>
          </cell>
          <cell r="D623" t="str">
            <v>Electronic</v>
          </cell>
          <cell r="E623" t="str">
            <v>Testo</v>
          </cell>
          <cell r="F623" t="str">
            <v>Sensor temperature</v>
          </cell>
          <cell r="G623" t="str">
            <v>Testo 6610</v>
          </cell>
          <cell r="H623" t="str">
            <v>03429288</v>
          </cell>
          <cell r="I623" t="str">
            <v>TBD</v>
          </cell>
          <cell r="J623">
            <v>2020</v>
          </cell>
          <cell r="K623">
            <v>39803</v>
          </cell>
          <cell r="L623" t="str">
            <v>Ian-21</v>
          </cell>
          <cell r="M623" t="str">
            <v>YES</v>
          </cell>
          <cell r="N623" t="str">
            <v>12 months</v>
          </cell>
          <cell r="O623">
            <v>44957</v>
          </cell>
          <cell r="P623" t="str">
            <v>SBZ0409</v>
          </cell>
          <cell r="Q623" t="str">
            <v>Calibrated</v>
          </cell>
          <cell r="U623" t="str">
            <v>In use</v>
          </cell>
          <cell r="X623" t="str">
            <v>Climatic_17 _390_Espec</v>
          </cell>
          <cell r="Z623" t="str">
            <v>Iulia Turi&amp;Cosmin Rodean</v>
          </cell>
        </row>
        <row r="624">
          <cell r="B624" t="str">
            <v>QLRELSBZ_0616</v>
          </cell>
          <cell r="C624" t="str">
            <v>Instrument of measurement</v>
          </cell>
          <cell r="D624" t="str">
            <v>Electronic</v>
          </cell>
          <cell r="E624" t="str">
            <v>Testo</v>
          </cell>
          <cell r="F624" t="str">
            <v>Testo Data Logger</v>
          </cell>
          <cell r="G624" t="str">
            <v>Testo 6681</v>
          </cell>
          <cell r="H624">
            <v>62094648</v>
          </cell>
          <cell r="I624" t="str">
            <v>TBD</v>
          </cell>
          <cell r="J624">
            <v>2020</v>
          </cell>
          <cell r="K624">
            <v>39803</v>
          </cell>
          <cell r="L624" t="str">
            <v>Ian-21</v>
          </cell>
          <cell r="M624" t="str">
            <v>YES</v>
          </cell>
          <cell r="N624" t="str">
            <v>12 months</v>
          </cell>
          <cell r="O624">
            <v>44986</v>
          </cell>
          <cell r="P624" t="str">
            <v>SBZ0410</v>
          </cell>
          <cell r="Q624" t="str">
            <v>Calibrated</v>
          </cell>
          <cell r="U624" t="str">
            <v>In use</v>
          </cell>
          <cell r="X624" t="str">
            <v>Climatic_24 _680_Espec</v>
          </cell>
          <cell r="Z624" t="str">
            <v>Iulia Turi&amp;Cosmin Rodean</v>
          </cell>
          <cell r="AA624" t="str">
            <v>Converter Saveris Base</v>
          </cell>
        </row>
        <row r="625">
          <cell r="B625" t="str">
            <v>QLRELSBZ_0617</v>
          </cell>
          <cell r="C625" t="str">
            <v>Instrument of measurement</v>
          </cell>
          <cell r="D625" t="str">
            <v>Electronic</v>
          </cell>
          <cell r="E625" t="str">
            <v>Testo</v>
          </cell>
          <cell r="F625" t="str">
            <v>Sensor temperature</v>
          </cell>
          <cell r="G625" t="str">
            <v>Testo 6610</v>
          </cell>
          <cell r="H625" t="str">
            <v>03481828</v>
          </cell>
          <cell r="I625" t="str">
            <v>TBD</v>
          </cell>
          <cell r="J625">
            <v>2020</v>
          </cell>
          <cell r="K625">
            <v>39803</v>
          </cell>
          <cell r="L625" t="str">
            <v>Ian-21</v>
          </cell>
          <cell r="M625" t="str">
            <v>YES</v>
          </cell>
          <cell r="N625" t="str">
            <v>12 months</v>
          </cell>
          <cell r="O625">
            <v>44986</v>
          </cell>
          <cell r="P625" t="str">
            <v>SBZ0411</v>
          </cell>
          <cell r="Q625" t="str">
            <v>Calibrated</v>
          </cell>
          <cell r="U625" t="str">
            <v>In use</v>
          </cell>
          <cell r="X625" t="str">
            <v>Climatic_24 _680_Espec</v>
          </cell>
          <cell r="Z625" t="str">
            <v>Iulia Turi&amp;Cosmin Rodean</v>
          </cell>
        </row>
        <row r="626">
          <cell r="B626" t="str">
            <v>QLRELSBZ_0618</v>
          </cell>
          <cell r="C626" t="str">
            <v>Instrument of measurement</v>
          </cell>
          <cell r="D626" t="str">
            <v>Electronic</v>
          </cell>
          <cell r="E626" t="str">
            <v>Testo</v>
          </cell>
          <cell r="F626" t="str">
            <v>Testo Data Logger</v>
          </cell>
          <cell r="G626" t="str">
            <v>Testo 6681</v>
          </cell>
          <cell r="H626">
            <v>62094678</v>
          </cell>
          <cell r="I626" t="str">
            <v>TBD</v>
          </cell>
          <cell r="J626">
            <v>2020</v>
          </cell>
          <cell r="K626">
            <v>39803</v>
          </cell>
          <cell r="L626" t="str">
            <v>Ian-21</v>
          </cell>
          <cell r="M626" t="str">
            <v>YES</v>
          </cell>
          <cell r="N626" t="str">
            <v>12 months</v>
          </cell>
          <cell r="O626">
            <v>44769</v>
          </cell>
          <cell r="P626" t="str">
            <v>SBZ0412</v>
          </cell>
          <cell r="Q626" t="str">
            <v>Wait for calibration</v>
          </cell>
          <cell r="U626" t="str">
            <v>In use</v>
          </cell>
          <cell r="X626" t="str">
            <v xml:space="preserve">Climatic_25 _680_Espec </v>
          </cell>
          <cell r="Z626" t="str">
            <v>Iulia Turi&amp;Cosmin Rodean</v>
          </cell>
          <cell r="AA626" t="str">
            <v>Converter Saveris Base</v>
          </cell>
        </row>
        <row r="627">
          <cell r="B627" t="str">
            <v>QLRELSBZ_0619</v>
          </cell>
          <cell r="C627" t="str">
            <v>Instrument of measurement</v>
          </cell>
          <cell r="D627" t="str">
            <v>Electronic</v>
          </cell>
          <cell r="E627" t="str">
            <v>Testo</v>
          </cell>
          <cell r="F627" t="str">
            <v>Sensor temperature</v>
          </cell>
          <cell r="G627" t="str">
            <v>Testo 6610</v>
          </cell>
          <cell r="H627" t="str">
            <v>03481803</v>
          </cell>
          <cell r="I627" t="str">
            <v>TBD</v>
          </cell>
          <cell r="J627">
            <v>2020</v>
          </cell>
          <cell r="K627">
            <v>39803</v>
          </cell>
          <cell r="L627" t="str">
            <v>Ian-21</v>
          </cell>
          <cell r="M627" t="str">
            <v>YES</v>
          </cell>
          <cell r="N627" t="str">
            <v>12 months</v>
          </cell>
          <cell r="O627">
            <v>44769</v>
          </cell>
          <cell r="P627" t="str">
            <v>SBZ0413</v>
          </cell>
          <cell r="Q627" t="str">
            <v>Wait for calibration</v>
          </cell>
          <cell r="U627" t="str">
            <v>In use</v>
          </cell>
          <cell r="X627" t="str">
            <v xml:space="preserve">Climatic_25 _680_Espec </v>
          </cell>
          <cell r="Z627" t="str">
            <v>Iulia Turi&amp;Cosmin Rodean</v>
          </cell>
        </row>
        <row r="628">
          <cell r="B628" t="str">
            <v>QLRELSBZ_0620</v>
          </cell>
          <cell r="C628" t="str">
            <v>Instrument of measurement</v>
          </cell>
          <cell r="D628" t="str">
            <v>Electronic</v>
          </cell>
          <cell r="E628" t="str">
            <v>Testo</v>
          </cell>
          <cell r="F628" t="str">
            <v>Testo Data Logger</v>
          </cell>
          <cell r="G628" t="str">
            <v>Testo 6681</v>
          </cell>
          <cell r="H628">
            <v>62094664</v>
          </cell>
          <cell r="I628" t="str">
            <v>TBD</v>
          </cell>
          <cell r="J628">
            <v>2020</v>
          </cell>
          <cell r="K628">
            <v>39803</v>
          </cell>
          <cell r="L628" t="str">
            <v>Ian-21</v>
          </cell>
          <cell r="M628" t="str">
            <v>YES</v>
          </cell>
          <cell r="N628" t="str">
            <v>12 months</v>
          </cell>
          <cell r="O628">
            <v>44777</v>
          </cell>
          <cell r="P628" t="str">
            <v>SBZ0414</v>
          </cell>
          <cell r="Q628" t="str">
            <v>Wait for calibration</v>
          </cell>
          <cell r="U628" t="str">
            <v>In use</v>
          </cell>
          <cell r="X628" t="str">
            <v>Back-up Climatic</v>
          </cell>
          <cell r="Z628" t="str">
            <v>Iulia Turi&amp;Cosmin Rodean</v>
          </cell>
          <cell r="AA628" t="str">
            <v>Converter Saveris Base</v>
          </cell>
        </row>
        <row r="629">
          <cell r="B629" t="str">
            <v>QLRELSBZ_0621</v>
          </cell>
          <cell r="C629" t="str">
            <v>Instrument of measurement</v>
          </cell>
          <cell r="D629" t="str">
            <v>Electronic</v>
          </cell>
          <cell r="E629" t="str">
            <v>Testo</v>
          </cell>
          <cell r="F629" t="str">
            <v>Sensor temperature</v>
          </cell>
          <cell r="G629" t="str">
            <v>Testo 6610</v>
          </cell>
          <cell r="H629" t="str">
            <v>03481823</v>
          </cell>
          <cell r="I629" t="str">
            <v>TBD</v>
          </cell>
          <cell r="J629">
            <v>2020</v>
          </cell>
          <cell r="K629">
            <v>39803</v>
          </cell>
          <cell r="L629" t="str">
            <v>Ian-21</v>
          </cell>
          <cell r="M629" t="str">
            <v>YES</v>
          </cell>
          <cell r="N629" t="str">
            <v>12 months</v>
          </cell>
          <cell r="O629">
            <v>44777</v>
          </cell>
          <cell r="P629" t="str">
            <v>SBZ0415</v>
          </cell>
          <cell r="Q629" t="str">
            <v>Wait for calibration</v>
          </cell>
          <cell r="U629" t="str">
            <v>In use</v>
          </cell>
          <cell r="X629" t="str">
            <v>Back-up Climatic</v>
          </cell>
          <cell r="Z629" t="str">
            <v>Iulia Turi&amp;Cosmin Rodean</v>
          </cell>
        </row>
        <row r="630">
          <cell r="B630" t="str">
            <v>QLRELSBZ_0622</v>
          </cell>
          <cell r="C630" t="str">
            <v>Instrument of measurement</v>
          </cell>
          <cell r="D630" t="str">
            <v>Electronic</v>
          </cell>
          <cell r="E630" t="str">
            <v>Testo</v>
          </cell>
          <cell r="F630" t="str">
            <v>Testo Data Logger</v>
          </cell>
          <cell r="G630" t="str">
            <v>Testo 6681</v>
          </cell>
          <cell r="H630">
            <v>62094635</v>
          </cell>
          <cell r="I630" t="str">
            <v>TBD</v>
          </cell>
          <cell r="J630">
            <v>2020</v>
          </cell>
          <cell r="K630">
            <v>39803</v>
          </cell>
          <cell r="L630" t="str">
            <v>Ian-21</v>
          </cell>
          <cell r="M630" t="str">
            <v>YES</v>
          </cell>
          <cell r="N630" t="str">
            <v>12 months</v>
          </cell>
          <cell r="O630">
            <v>44638</v>
          </cell>
          <cell r="P630" t="str">
            <v>SBZ0416</v>
          </cell>
          <cell r="Q630" t="str">
            <v>Sent for calibration</v>
          </cell>
          <cell r="U630" t="str">
            <v>In use</v>
          </cell>
          <cell r="X630" t="str">
            <v>Back-up Climatic</v>
          </cell>
          <cell r="Z630" t="str">
            <v>Iulia Turi&amp;Cosmin Rodean</v>
          </cell>
          <cell r="AA630" t="str">
            <v>Converter Saveris Base</v>
          </cell>
        </row>
        <row r="631">
          <cell r="B631" t="str">
            <v>QLRELSBZ_0623</v>
          </cell>
          <cell r="C631" t="str">
            <v>Instrument of measurement</v>
          </cell>
          <cell r="D631" t="str">
            <v>Electronic</v>
          </cell>
          <cell r="E631" t="str">
            <v>Testo</v>
          </cell>
          <cell r="F631" t="str">
            <v>Sensor temperature</v>
          </cell>
          <cell r="G631" t="str">
            <v>Testo 6610</v>
          </cell>
          <cell r="H631" t="str">
            <v>03491495</v>
          </cell>
          <cell r="I631" t="str">
            <v>TBD</v>
          </cell>
          <cell r="J631">
            <v>2020</v>
          </cell>
          <cell r="K631">
            <v>39803</v>
          </cell>
          <cell r="L631" t="str">
            <v>Ian-21</v>
          </cell>
          <cell r="M631" t="str">
            <v>YES</v>
          </cell>
          <cell r="N631" t="str">
            <v>12 months</v>
          </cell>
          <cell r="O631">
            <v>44638</v>
          </cell>
          <cell r="P631" t="str">
            <v>SBZ0417</v>
          </cell>
          <cell r="Q631" t="str">
            <v>Sent for calibration</v>
          </cell>
          <cell r="U631" t="str">
            <v>In use</v>
          </cell>
          <cell r="X631" t="str">
            <v>Back-up Climatic</v>
          </cell>
          <cell r="Z631" t="str">
            <v>Iulia Turi&amp;Cosmin Rodean</v>
          </cell>
        </row>
        <row r="632">
          <cell r="B632" t="str">
            <v>QLRELSBZ_0624</v>
          </cell>
          <cell r="C632" t="str">
            <v>Instrument of measurement</v>
          </cell>
          <cell r="D632" t="str">
            <v>Electronic</v>
          </cell>
          <cell r="E632" t="str">
            <v>Testo</v>
          </cell>
          <cell r="F632" t="str">
            <v>Testo Data Logger</v>
          </cell>
          <cell r="G632" t="str">
            <v>Testo 6681</v>
          </cell>
          <cell r="H632">
            <v>62094659</v>
          </cell>
          <cell r="I632" t="str">
            <v>TBD</v>
          </cell>
          <cell r="J632">
            <v>2020</v>
          </cell>
          <cell r="K632">
            <v>39803</v>
          </cell>
          <cell r="L632" t="str">
            <v>Ian-21</v>
          </cell>
          <cell r="M632" t="str">
            <v>YES</v>
          </cell>
          <cell r="N632" t="str">
            <v>12 months</v>
          </cell>
          <cell r="O632">
            <v>44437</v>
          </cell>
          <cell r="P632" t="str">
            <v>SBZ0418</v>
          </cell>
          <cell r="Q632" t="str">
            <v>Sent for calibration</v>
          </cell>
          <cell r="U632" t="str">
            <v>In use</v>
          </cell>
          <cell r="X632" t="str">
            <v>Back-up Climatic</v>
          </cell>
          <cell r="Z632" t="str">
            <v>Iulia Turi&amp;Cosmin Rodean</v>
          </cell>
          <cell r="AA632" t="str">
            <v>Converter Saveris Base</v>
          </cell>
        </row>
        <row r="633">
          <cell r="B633" t="str">
            <v>QLRELSBZ_0625</v>
          </cell>
          <cell r="C633" t="str">
            <v>Instrument of measurement</v>
          </cell>
          <cell r="D633" t="str">
            <v>Electronic</v>
          </cell>
          <cell r="E633" t="str">
            <v>Testo</v>
          </cell>
          <cell r="F633" t="str">
            <v>Sensor temperature</v>
          </cell>
          <cell r="G633" t="str">
            <v>Testo 6610</v>
          </cell>
          <cell r="H633" t="str">
            <v>03481810</v>
          </cell>
          <cell r="I633" t="str">
            <v>TBD</v>
          </cell>
          <cell r="J633">
            <v>2020</v>
          </cell>
          <cell r="K633">
            <v>39803</v>
          </cell>
          <cell r="L633" t="str">
            <v>Ian-21</v>
          </cell>
          <cell r="M633" t="str">
            <v>YES</v>
          </cell>
          <cell r="N633" t="str">
            <v>12 months</v>
          </cell>
          <cell r="O633">
            <v>44437</v>
          </cell>
          <cell r="P633" t="str">
            <v>SBZ0419</v>
          </cell>
          <cell r="Q633" t="str">
            <v>Sent for calibration</v>
          </cell>
          <cell r="U633" t="str">
            <v>In use</v>
          </cell>
          <cell r="X633" t="str">
            <v>Back-up Climatic</v>
          </cell>
          <cell r="Z633" t="str">
            <v>Iulia Turi&amp;Cosmin Rodean</v>
          </cell>
        </row>
        <row r="634">
          <cell r="B634" t="str">
            <v>QLRELSBZ_0626</v>
          </cell>
          <cell r="C634" t="str">
            <v>Instrument of measurement</v>
          </cell>
          <cell r="D634" t="str">
            <v>Electronic</v>
          </cell>
          <cell r="E634" t="str">
            <v>Testo</v>
          </cell>
          <cell r="F634" t="str">
            <v>Testo Data Logger</v>
          </cell>
          <cell r="G634" t="str">
            <v>Testo 6681</v>
          </cell>
          <cell r="H634">
            <v>62094642</v>
          </cell>
          <cell r="I634" t="str">
            <v>TBD</v>
          </cell>
          <cell r="J634">
            <v>2020</v>
          </cell>
          <cell r="K634">
            <v>39803</v>
          </cell>
          <cell r="L634" t="str">
            <v>Ian-21</v>
          </cell>
          <cell r="M634" t="str">
            <v>YES</v>
          </cell>
          <cell r="N634" t="str">
            <v>12 months</v>
          </cell>
          <cell r="O634">
            <v>44957</v>
          </cell>
          <cell r="P634" t="str">
            <v>SBZ0420</v>
          </cell>
          <cell r="Q634" t="str">
            <v>Calibrated</v>
          </cell>
          <cell r="U634" t="str">
            <v>In use</v>
          </cell>
          <cell r="X634" t="str">
            <v xml:space="preserve">Climatic_18 _390_Espec </v>
          </cell>
          <cell r="Z634" t="str">
            <v>Iulia Turi&amp;Cosmin Rodean</v>
          </cell>
          <cell r="AA634" t="str">
            <v>Converter Saveris Base</v>
          </cell>
        </row>
        <row r="635">
          <cell r="B635" t="str">
            <v>QLRELSBZ_0627</v>
          </cell>
          <cell r="C635" t="str">
            <v>Instrument of measurement</v>
          </cell>
          <cell r="D635" t="str">
            <v>Electronic</v>
          </cell>
          <cell r="E635" t="str">
            <v>Testo</v>
          </cell>
          <cell r="F635" t="str">
            <v>Sensor temperature</v>
          </cell>
          <cell r="G635" t="str">
            <v>Testo 6610</v>
          </cell>
          <cell r="H635" t="str">
            <v>03481844</v>
          </cell>
          <cell r="I635" t="str">
            <v>TBD</v>
          </cell>
          <cell r="J635">
            <v>2020</v>
          </cell>
          <cell r="K635">
            <v>39803</v>
          </cell>
          <cell r="L635" t="str">
            <v>Ian-21</v>
          </cell>
          <cell r="M635" t="str">
            <v>YES</v>
          </cell>
          <cell r="N635" t="str">
            <v>12 months</v>
          </cell>
          <cell r="O635">
            <v>44957</v>
          </cell>
          <cell r="P635" t="str">
            <v>SBZ0421</v>
          </cell>
          <cell r="Q635" t="str">
            <v>Calibrated</v>
          </cell>
          <cell r="U635" t="str">
            <v>In use</v>
          </cell>
          <cell r="X635" t="str">
            <v xml:space="preserve">Climatic_18 _390_Espec </v>
          </cell>
          <cell r="Z635" t="str">
            <v>Iulia Turi&amp;Cosmin Rodean</v>
          </cell>
        </row>
        <row r="636">
          <cell r="B636" t="str">
            <v>QLRELSBZ_0628</v>
          </cell>
          <cell r="C636" t="str">
            <v>Instrument of measurement</v>
          </cell>
          <cell r="D636" t="str">
            <v>Electronic</v>
          </cell>
          <cell r="E636" t="str">
            <v>Testo</v>
          </cell>
          <cell r="F636" t="str">
            <v>Testo Data Logger</v>
          </cell>
          <cell r="G636" t="str">
            <v>Testo 6681</v>
          </cell>
          <cell r="H636">
            <v>61936769</v>
          </cell>
          <cell r="I636" t="str">
            <v>TBD</v>
          </cell>
          <cell r="J636">
            <v>2020</v>
          </cell>
          <cell r="K636">
            <v>39803</v>
          </cell>
          <cell r="L636" t="str">
            <v>Ian-21</v>
          </cell>
          <cell r="M636" t="str">
            <v>YES</v>
          </cell>
          <cell r="N636" t="str">
            <v>12 months</v>
          </cell>
          <cell r="O636">
            <v>44994</v>
          </cell>
          <cell r="P636" t="str">
            <v>SBZ0422</v>
          </cell>
          <cell r="Q636" t="str">
            <v>Calibrated</v>
          </cell>
          <cell r="U636" t="str">
            <v>In use</v>
          </cell>
          <cell r="X636" t="str">
            <v xml:space="preserve">Climatic_21 _680_Espec </v>
          </cell>
          <cell r="Z636" t="str">
            <v>Iulia Turi&amp;Cosmin Rodean</v>
          </cell>
          <cell r="AA636" t="str">
            <v>Converter Saveris Base</v>
          </cell>
        </row>
        <row r="637">
          <cell r="B637" t="str">
            <v>QLRELSBZ_0629</v>
          </cell>
          <cell r="C637" t="str">
            <v>Instrument of measurement</v>
          </cell>
          <cell r="D637" t="str">
            <v>Electronic</v>
          </cell>
          <cell r="E637" t="str">
            <v>Testo</v>
          </cell>
          <cell r="F637" t="str">
            <v>Sensor temperature</v>
          </cell>
          <cell r="G637" t="str">
            <v>Testo 6610</v>
          </cell>
          <cell r="H637" t="str">
            <v>03491509</v>
          </cell>
          <cell r="I637" t="str">
            <v>TBD</v>
          </cell>
          <cell r="J637">
            <v>2020</v>
          </cell>
          <cell r="K637">
            <v>39803</v>
          </cell>
          <cell r="L637" t="str">
            <v>Ian-21</v>
          </cell>
          <cell r="M637" t="str">
            <v>YES</v>
          </cell>
          <cell r="N637" t="str">
            <v>12 months</v>
          </cell>
          <cell r="O637">
            <v>44994</v>
          </cell>
          <cell r="P637" t="str">
            <v>SBZ0423</v>
          </cell>
          <cell r="Q637" t="str">
            <v>Calibrated</v>
          </cell>
          <cell r="U637" t="str">
            <v>In use</v>
          </cell>
          <cell r="X637" t="str">
            <v xml:space="preserve">Climatic_21 _680_Espec </v>
          </cell>
          <cell r="Z637" t="str">
            <v>Iulia Turi&amp;Cosmin Rodean</v>
          </cell>
        </row>
        <row r="638">
          <cell r="B638" t="str">
            <v>QLRELSBZ_0630</v>
          </cell>
          <cell r="C638" t="str">
            <v>Instrument of measurement</v>
          </cell>
          <cell r="D638" t="str">
            <v>Electronic</v>
          </cell>
          <cell r="E638" t="str">
            <v>Testo</v>
          </cell>
          <cell r="F638" t="str">
            <v>Testo Data Logger</v>
          </cell>
          <cell r="G638" t="str">
            <v>Testo 6681</v>
          </cell>
          <cell r="H638">
            <v>62094681</v>
          </cell>
          <cell r="I638" t="str">
            <v>TBD</v>
          </cell>
          <cell r="J638">
            <v>2020</v>
          </cell>
          <cell r="K638">
            <v>39803</v>
          </cell>
          <cell r="L638" t="str">
            <v>Ian-21</v>
          </cell>
          <cell r="M638" t="str">
            <v>YES</v>
          </cell>
          <cell r="N638" t="str">
            <v>12 months</v>
          </cell>
          <cell r="O638">
            <v>44474</v>
          </cell>
          <cell r="P638" t="str">
            <v>SBZ0424</v>
          </cell>
          <cell r="Q638" t="str">
            <v>Sent for calibration</v>
          </cell>
          <cell r="U638" t="str">
            <v>In Use</v>
          </cell>
          <cell r="X638" t="str">
            <v>Back-up Climatic</v>
          </cell>
          <cell r="Z638" t="str">
            <v>Iulia Turi&amp;Cosmin Rodean</v>
          </cell>
          <cell r="AA638" t="str">
            <v>Converter Saveris Base</v>
          </cell>
        </row>
        <row r="639">
          <cell r="B639" t="str">
            <v>QLRELSBZ_0631</v>
          </cell>
          <cell r="C639" t="str">
            <v>Instrument of measurement</v>
          </cell>
          <cell r="D639" t="str">
            <v>Electronic</v>
          </cell>
          <cell r="E639" t="str">
            <v>Testo</v>
          </cell>
          <cell r="F639" t="str">
            <v>Sensor temperature</v>
          </cell>
          <cell r="G639" t="str">
            <v>Testo 6610</v>
          </cell>
          <cell r="H639" t="str">
            <v>03491500</v>
          </cell>
          <cell r="I639" t="str">
            <v>TBD</v>
          </cell>
          <cell r="J639">
            <v>2020</v>
          </cell>
          <cell r="K639">
            <v>39803</v>
          </cell>
          <cell r="L639" t="str">
            <v>Ian-21</v>
          </cell>
          <cell r="M639" t="str">
            <v>YES</v>
          </cell>
          <cell r="N639" t="str">
            <v>12 months</v>
          </cell>
          <cell r="O639">
            <v>44474</v>
          </cell>
          <cell r="P639" t="str">
            <v>SBZ0425</v>
          </cell>
          <cell r="Q639" t="str">
            <v>Sent for calibration</v>
          </cell>
          <cell r="U639" t="str">
            <v>In Use</v>
          </cell>
          <cell r="X639" t="str">
            <v>Back-up Climatic</v>
          </cell>
          <cell r="Z639" t="str">
            <v>Iulia Turi&amp;Cosmin Rodean</v>
          </cell>
        </row>
        <row r="640">
          <cell r="B640" t="str">
            <v>QLRELSBZ_0632</v>
          </cell>
          <cell r="C640" t="str">
            <v>Instrument of measurement</v>
          </cell>
          <cell r="D640" t="str">
            <v>Electronic</v>
          </cell>
          <cell r="E640" t="str">
            <v>Testo</v>
          </cell>
          <cell r="F640" t="str">
            <v>Testo Data Logger</v>
          </cell>
          <cell r="G640" t="str">
            <v>Testo 6681</v>
          </cell>
          <cell r="H640">
            <v>62094679</v>
          </cell>
          <cell r="I640" t="str">
            <v>TBD</v>
          </cell>
          <cell r="J640">
            <v>2020</v>
          </cell>
          <cell r="K640">
            <v>39803</v>
          </cell>
          <cell r="L640" t="str">
            <v>Ian-21</v>
          </cell>
          <cell r="M640" t="str">
            <v>YES</v>
          </cell>
          <cell r="N640" t="str">
            <v>12 months</v>
          </cell>
          <cell r="O640">
            <v>44474</v>
          </cell>
          <cell r="P640" t="str">
            <v>SBZ0426</v>
          </cell>
          <cell r="Q640" t="str">
            <v>Sent for calibration</v>
          </cell>
          <cell r="U640" t="str">
            <v>In use</v>
          </cell>
          <cell r="X640" t="str">
            <v>Back-up Climatic</v>
          </cell>
          <cell r="Z640" t="str">
            <v>Iulia Turi&amp;Cosmin Rodean</v>
          </cell>
          <cell r="AA640" t="str">
            <v>Converter Saveris Base</v>
          </cell>
        </row>
        <row r="641">
          <cell r="B641" t="str">
            <v>QLRELSBZ_0633</v>
          </cell>
          <cell r="C641" t="str">
            <v>Instrument of measurement</v>
          </cell>
          <cell r="D641" t="str">
            <v>Electronic</v>
          </cell>
          <cell r="E641" t="str">
            <v>Testo</v>
          </cell>
          <cell r="F641" t="str">
            <v>Sensor temperature</v>
          </cell>
          <cell r="G641" t="str">
            <v>Testo 6610</v>
          </cell>
          <cell r="H641" t="str">
            <v>03491505</v>
          </cell>
          <cell r="I641" t="str">
            <v>TBD</v>
          </cell>
          <cell r="J641">
            <v>2020</v>
          </cell>
          <cell r="K641">
            <v>39803</v>
          </cell>
          <cell r="L641" t="str">
            <v>Ian-21</v>
          </cell>
          <cell r="M641" t="str">
            <v>YES</v>
          </cell>
          <cell r="N641" t="str">
            <v>12 months</v>
          </cell>
          <cell r="O641">
            <v>44474</v>
          </cell>
          <cell r="P641" t="str">
            <v>SBZ0427</v>
          </cell>
          <cell r="Q641" t="str">
            <v>Sent for calibration</v>
          </cell>
          <cell r="U641" t="str">
            <v>In use</v>
          </cell>
          <cell r="X641" t="str">
            <v>Back-up Climatic</v>
          </cell>
          <cell r="Z641" t="str">
            <v>Iulia Turi&amp;Cosmin Rodean</v>
          </cell>
        </row>
        <row r="642">
          <cell r="B642" t="str">
            <v>QLRELSBZ_0634</v>
          </cell>
          <cell r="C642" t="str">
            <v>EMC</v>
          </cell>
          <cell r="D642" t="str">
            <v>EMC - Measurements</v>
          </cell>
          <cell r="E642" t="str">
            <v>Frankonia</v>
          </cell>
          <cell r="F642" t="str">
            <v>Helmholtz Coil</v>
          </cell>
          <cell r="G642" t="str">
            <v>HCS_50/28_TAP</v>
          </cell>
          <cell r="H642">
            <v>2024106</v>
          </cell>
          <cell r="I642" t="str">
            <v>Rental equipment</v>
          </cell>
          <cell r="K642" t="str">
            <v>N/A (rental)</v>
          </cell>
          <cell r="L642" t="str">
            <v>Ian-21</v>
          </cell>
          <cell r="M642" t="str">
            <v>N/A</v>
          </cell>
          <cell r="N642" t="str">
            <v>N/A</v>
          </cell>
          <cell r="O642" t="str">
            <v>N/A</v>
          </cell>
          <cell r="P642" t="str">
            <v>N/A</v>
          </cell>
          <cell r="Q642" t="str">
            <v>N/A</v>
          </cell>
          <cell r="S642" t="str">
            <v>X</v>
          </cell>
          <cell r="U642" t="str">
            <v>In use</v>
          </cell>
          <cell r="X642" t="str">
            <v xml:space="preserve">TSR rental equipment </v>
          </cell>
          <cell r="Z642" t="str">
            <v>Bogdan Soare</v>
          </cell>
        </row>
        <row r="643">
          <cell r="B643" t="str">
            <v>QLRELSBZ_0635</v>
          </cell>
          <cell r="C643" t="str">
            <v>EMC</v>
          </cell>
          <cell r="D643" t="str">
            <v>EMC - Measurements</v>
          </cell>
          <cell r="E643" t="str">
            <v>Hubert Gmbh</v>
          </cell>
          <cell r="F643" t="str">
            <v>Magnetic test system</v>
          </cell>
          <cell r="G643" t="str">
            <v>MTS-800</v>
          </cell>
          <cell r="H643" t="str">
            <v>103D3104</v>
          </cell>
          <cell r="I643" t="str">
            <v>Rental equipment</v>
          </cell>
          <cell r="K643" t="str">
            <v>N/A (rental)</v>
          </cell>
          <cell r="L643" t="str">
            <v>Ian-21</v>
          </cell>
          <cell r="M643" t="str">
            <v>YES</v>
          </cell>
          <cell r="N643" t="str">
            <v>36 months</v>
          </cell>
          <cell r="O643">
            <v>44764</v>
          </cell>
          <cell r="P643" t="str">
            <v>SBZ0428</v>
          </cell>
          <cell r="Q643" t="str">
            <v>Wait for calibration</v>
          </cell>
          <cell r="R643" t="str">
            <v>X</v>
          </cell>
          <cell r="U643" t="str">
            <v>In use</v>
          </cell>
          <cell r="X643" t="str">
            <v>TSR rental equipment ID: TSR1155</v>
          </cell>
          <cell r="Z643" t="str">
            <v>Bogdan Soare</v>
          </cell>
        </row>
        <row r="644">
          <cell r="B644" t="str">
            <v>QLRELSBZ_0636</v>
          </cell>
          <cell r="C644" t="str">
            <v>EMC</v>
          </cell>
          <cell r="D644" t="str">
            <v>EMC - Measurements</v>
          </cell>
          <cell r="E644" t="str">
            <v>Frankonia</v>
          </cell>
          <cell r="F644" t="str">
            <v>Loop sensor / radiating loop</v>
          </cell>
          <cell r="G644" t="str">
            <v>RLS_133</v>
          </cell>
          <cell r="H644">
            <v>2011111</v>
          </cell>
          <cell r="I644" t="str">
            <v>Rental equipment</v>
          </cell>
          <cell r="K644" t="str">
            <v>N/A (rental)</v>
          </cell>
          <cell r="L644" t="str">
            <v>Ian-21</v>
          </cell>
          <cell r="M644" t="str">
            <v>YES</v>
          </cell>
          <cell r="N644" t="str">
            <v>36 months</v>
          </cell>
          <cell r="O644">
            <v>45517</v>
          </cell>
          <cell r="P644" t="str">
            <v>SBZ0429</v>
          </cell>
          <cell r="Q644" t="str">
            <v>Calibrated</v>
          </cell>
          <cell r="R644" t="str">
            <v>X</v>
          </cell>
          <cell r="U644" t="str">
            <v>In use</v>
          </cell>
          <cell r="V644" t="str">
            <v>Seibersdorf Labor GmbH</v>
          </cell>
          <cell r="X644" t="str">
            <v>TSR rental equipment ID: TSR1358</v>
          </cell>
          <cell r="Z644" t="str">
            <v>Bogdan Soare</v>
          </cell>
        </row>
        <row r="645">
          <cell r="B645" t="str">
            <v>QLRELSBZ_0637</v>
          </cell>
          <cell r="C645" t="str">
            <v>EMC</v>
          </cell>
          <cell r="D645" t="str">
            <v>EMC - Measurements</v>
          </cell>
          <cell r="E645" t="str">
            <v>Hubert Gmbh</v>
          </cell>
          <cell r="F645" t="str">
            <v>Loop sensor</v>
          </cell>
          <cell r="G645" t="str">
            <v>LS_040</v>
          </cell>
          <cell r="H645">
            <v>2023138</v>
          </cell>
          <cell r="I645" t="str">
            <v>Rental equipment</v>
          </cell>
          <cell r="K645" t="str">
            <v>N/A (rental)</v>
          </cell>
          <cell r="L645" t="str">
            <v>Ian-21</v>
          </cell>
          <cell r="M645" t="str">
            <v>YES</v>
          </cell>
          <cell r="N645" t="str">
            <v>36 months</v>
          </cell>
          <cell r="O645">
            <v>45517</v>
          </cell>
          <cell r="P645" t="str">
            <v>SBZ0430</v>
          </cell>
          <cell r="Q645" t="str">
            <v>Calibrated</v>
          </cell>
          <cell r="R645" t="str">
            <v>X</v>
          </cell>
          <cell r="U645" t="str">
            <v>In use</v>
          </cell>
          <cell r="V645" t="str">
            <v>Seibersdorf Labor GmbH</v>
          </cell>
          <cell r="X645" t="str">
            <v>TSR rental equipment ID: TSR2099</v>
          </cell>
          <cell r="Z645" t="str">
            <v>Bogdan Soare</v>
          </cell>
        </row>
        <row r="646">
          <cell r="B646" t="str">
            <v>QLRELSBZ_0638</v>
          </cell>
          <cell r="C646" t="str">
            <v>EMC</v>
          </cell>
          <cell r="D646" t="str">
            <v>EMC - Measurements</v>
          </cell>
          <cell r="E646" t="str">
            <v>Frankonia</v>
          </cell>
          <cell r="F646" t="str">
            <v>Radiating Loop</v>
          </cell>
          <cell r="G646" t="str">
            <v>RL_120</v>
          </cell>
          <cell r="H646">
            <v>2021137</v>
          </cell>
          <cell r="I646" t="str">
            <v>Rental equipment</v>
          </cell>
          <cell r="K646" t="str">
            <v>N/A (rental)</v>
          </cell>
          <cell r="L646" t="str">
            <v>Ian-21</v>
          </cell>
          <cell r="M646" t="str">
            <v>N/A</v>
          </cell>
          <cell r="N646" t="str">
            <v>N/A</v>
          </cell>
          <cell r="O646" t="str">
            <v>N/A</v>
          </cell>
          <cell r="P646" t="str">
            <v>N/A</v>
          </cell>
          <cell r="Q646" t="str">
            <v>N/A</v>
          </cell>
          <cell r="R646" t="str">
            <v>X</v>
          </cell>
          <cell r="U646" t="str">
            <v>Not in use</v>
          </cell>
          <cell r="X646" t="str">
            <v>TSR rental equipment</v>
          </cell>
          <cell r="Z646" t="str">
            <v>Bogdan Soare</v>
          </cell>
        </row>
        <row r="647">
          <cell r="B647" t="str">
            <v>QLRELSBZ_0639</v>
          </cell>
          <cell r="C647" t="str">
            <v>EMC</v>
          </cell>
          <cell r="D647" t="str">
            <v>EMC - Measurements</v>
          </cell>
          <cell r="E647" t="str">
            <v>rohde &amp; schwarz</v>
          </cell>
          <cell r="F647" t="str">
            <v>EMI test receiver</v>
          </cell>
          <cell r="G647" t="str">
            <v>ESCI</v>
          </cell>
          <cell r="H647">
            <v>21320002052</v>
          </cell>
          <cell r="I647" t="str">
            <v>Rental equipment</v>
          </cell>
          <cell r="J647" t="str">
            <v>N/A</v>
          </cell>
          <cell r="K647" t="str">
            <v>N/A (rental)</v>
          </cell>
          <cell r="L647">
            <v>43983</v>
          </cell>
          <cell r="M647" t="str">
            <v>YES</v>
          </cell>
          <cell r="N647" t="str">
            <v>12 months</v>
          </cell>
          <cell r="O647" t="str">
            <v>Out of use</v>
          </cell>
          <cell r="P647" t="str">
            <v>SBZ0431</v>
          </cell>
          <cell r="Q647" t="str">
            <v>Out of use</v>
          </cell>
          <cell r="R647" t="str">
            <v>X</v>
          </cell>
          <cell r="U647" t="str">
            <v>In use</v>
          </cell>
          <cell r="V647" t="str">
            <v>rohde &amp; schwarz</v>
          </cell>
          <cell r="X647" t="str">
            <v>TSR rental equipment ID: TSR563</v>
          </cell>
          <cell r="Z647" t="str">
            <v>Traian Aanitei</v>
          </cell>
        </row>
        <row r="648">
          <cell r="B648" t="str">
            <v>QLRELSBZ_0640</v>
          </cell>
          <cell r="C648" t="str">
            <v>EMC</v>
          </cell>
          <cell r="D648" t="str">
            <v>EMC - Measurements</v>
          </cell>
          <cell r="E648" t="str">
            <v>Helmut Bonn Gmbh</v>
          </cell>
          <cell r="F648" t="str">
            <v>Power Amplifier 1-400MHz, 100W</v>
          </cell>
          <cell r="G648" t="str">
            <v>BLWA 0140-100</v>
          </cell>
          <cell r="H648">
            <v>923546</v>
          </cell>
          <cell r="I648" t="str">
            <v>Rental equipment</v>
          </cell>
          <cell r="K648" t="str">
            <v>N/A (rental)</v>
          </cell>
          <cell r="L648">
            <v>44166</v>
          </cell>
          <cell r="M648" t="str">
            <v>N/A</v>
          </cell>
          <cell r="N648" t="str">
            <v>N/A</v>
          </cell>
          <cell r="O648" t="str">
            <v>N/A</v>
          </cell>
          <cell r="P648" t="str">
            <v>N/A</v>
          </cell>
          <cell r="Q648" t="str">
            <v>N/A</v>
          </cell>
          <cell r="S648" t="str">
            <v>X</v>
          </cell>
          <cell r="U648" t="str">
            <v>In use</v>
          </cell>
          <cell r="X648" t="str">
            <v>TSR rental equipment EMC-AMP9</v>
          </cell>
          <cell r="Z648" t="str">
            <v>Bogdan Soare</v>
          </cell>
        </row>
        <row r="649">
          <cell r="B649" t="str">
            <v>QLRELSBZ_0641</v>
          </cell>
          <cell r="C649" t="str">
            <v>Auxiliaries</v>
          </cell>
          <cell r="D649" t="str">
            <v>Corrosion test equipment</v>
          </cell>
          <cell r="E649" t="str">
            <v>Kern</v>
          </cell>
          <cell r="F649" t="str">
            <v>Digital platform scale</v>
          </cell>
          <cell r="G649" t="str">
            <v>PCB600-0</v>
          </cell>
          <cell r="H649" t="str">
            <v>WD 200024756</v>
          </cell>
          <cell r="I649" t="str">
            <v>N/A</v>
          </cell>
          <cell r="J649">
            <v>2020</v>
          </cell>
          <cell r="K649">
            <v>39803</v>
          </cell>
          <cell r="L649">
            <v>44248</v>
          </cell>
          <cell r="M649" t="str">
            <v>YES</v>
          </cell>
          <cell r="N649" t="str">
            <v>12 months</v>
          </cell>
          <cell r="O649">
            <v>44936</v>
          </cell>
          <cell r="P649" t="str">
            <v>SBZ0461</v>
          </cell>
          <cell r="Q649" t="str">
            <v>Calibrated</v>
          </cell>
          <cell r="U649" t="str">
            <v>In Use</v>
          </cell>
          <cell r="V649" t="str">
            <v>Metromat</v>
          </cell>
          <cell r="W649" t="str">
            <v>YES</v>
          </cell>
          <cell r="X649" t="str">
            <v>0-6Kg</v>
          </cell>
          <cell r="Z649" t="str">
            <v>Radu Gurghean</v>
          </cell>
        </row>
        <row r="650">
          <cell r="B650" t="str">
            <v>QLRELSBZ_0642</v>
          </cell>
          <cell r="C650" t="str">
            <v>Auxiliaries</v>
          </cell>
          <cell r="D650" t="str">
            <v>Corrosion test equipment</v>
          </cell>
          <cell r="E650" t="str">
            <v>Kern</v>
          </cell>
          <cell r="F650" t="str">
            <v>Digital platform scale</v>
          </cell>
          <cell r="G650" t="str">
            <v>EMS300-3</v>
          </cell>
          <cell r="H650" t="str">
            <v>WD 200008398</v>
          </cell>
          <cell r="I650" t="str">
            <v>N/A</v>
          </cell>
          <cell r="J650">
            <v>2020</v>
          </cell>
          <cell r="K650">
            <v>39803</v>
          </cell>
          <cell r="L650">
            <v>44248</v>
          </cell>
          <cell r="M650" t="str">
            <v>YES</v>
          </cell>
          <cell r="N650" t="str">
            <v>12 months</v>
          </cell>
          <cell r="O650">
            <v>44937</v>
          </cell>
          <cell r="P650" t="str">
            <v>SBZ0462</v>
          </cell>
          <cell r="Q650" t="str">
            <v>Calibrated</v>
          </cell>
          <cell r="U650" t="str">
            <v>In Use</v>
          </cell>
          <cell r="V650" t="str">
            <v>Metromat</v>
          </cell>
          <cell r="W650" t="str">
            <v>YES</v>
          </cell>
          <cell r="X650" t="str">
            <v>0-300g</v>
          </cell>
          <cell r="Z650" t="str">
            <v>Radu Gurghean</v>
          </cell>
        </row>
        <row r="651">
          <cell r="B651" t="str">
            <v>QLRELSBZ_0643</v>
          </cell>
          <cell r="C651" t="str">
            <v>EMC</v>
          </cell>
          <cell r="D651" t="str">
            <v>EMC - Measurements</v>
          </cell>
          <cell r="E651" t="str">
            <v>schwarzbeck</v>
          </cell>
          <cell r="F651" t="str">
            <v>Preamplifier 10MHz - 6GHz</v>
          </cell>
          <cell r="G651" t="str">
            <v>BBV 9743 B</v>
          </cell>
          <cell r="H651" t="str">
            <v>00066</v>
          </cell>
          <cell r="I651" t="str">
            <v>Rental equipment</v>
          </cell>
          <cell r="K651" t="str">
            <v>N/A (rental)</v>
          </cell>
          <cell r="L651">
            <v>44002</v>
          </cell>
          <cell r="M651" t="str">
            <v>NO</v>
          </cell>
          <cell r="N651" t="str">
            <v>N/A</v>
          </cell>
          <cell r="O651" t="str">
            <v>N/A</v>
          </cell>
          <cell r="P651" t="str">
            <v>N/A</v>
          </cell>
          <cell r="Q651" t="str">
            <v>N/A</v>
          </cell>
          <cell r="R651" t="str">
            <v>X</v>
          </cell>
          <cell r="U651" t="str">
            <v>In Use</v>
          </cell>
          <cell r="X651" t="str">
            <v>TSR rental equipment Nr. Inv. 821323004651</v>
          </cell>
          <cell r="Z651" t="str">
            <v>Bogdan Soare</v>
          </cell>
        </row>
        <row r="652">
          <cell r="B652" t="str">
            <v>QLRELSBZ_0644</v>
          </cell>
          <cell r="C652" t="str">
            <v>EMC</v>
          </cell>
          <cell r="D652" t="str">
            <v>EMC - Measurements</v>
          </cell>
          <cell r="E652" t="str">
            <v>schwarzbeck</v>
          </cell>
          <cell r="F652" t="str">
            <v>Field Monitoring Coil 10 Hz - 200 kHz</v>
          </cell>
          <cell r="G652" t="str">
            <v>FESP 5133-F</v>
          </cell>
          <cell r="H652" t="str">
            <v>00014</v>
          </cell>
          <cell r="J652">
            <v>2020</v>
          </cell>
          <cell r="K652">
            <v>39806</v>
          </cell>
          <cell r="L652">
            <v>44063</v>
          </cell>
          <cell r="M652" t="str">
            <v>YES</v>
          </cell>
          <cell r="N652" t="str">
            <v>24 months</v>
          </cell>
          <cell r="O652">
            <v>45332</v>
          </cell>
          <cell r="P652" t="str">
            <v>SBZ0550</v>
          </cell>
          <cell r="Q652" t="str">
            <v>Calibrated</v>
          </cell>
          <cell r="R652" t="str">
            <v>X</v>
          </cell>
          <cell r="U652" t="str">
            <v>In Use</v>
          </cell>
          <cell r="Z652" t="str">
            <v>Bogdan Soare</v>
          </cell>
        </row>
        <row r="653">
          <cell r="B653" t="str">
            <v>QLRELSBZ_0645</v>
          </cell>
          <cell r="C653" t="str">
            <v>EMC</v>
          </cell>
          <cell r="D653" t="str">
            <v>EMC - Measurements</v>
          </cell>
          <cell r="E653" t="str">
            <v>NoiseKen</v>
          </cell>
          <cell r="F653" t="str">
            <v>Electrostatic Discharge Simulator</v>
          </cell>
          <cell r="G653" t="str">
            <v xml:space="preserve">ESS-2000AX </v>
          </cell>
          <cell r="H653" t="str">
            <v>ESS0969211</v>
          </cell>
          <cell r="I653" t="str">
            <v>Rental equipment</v>
          </cell>
          <cell r="K653" t="str">
            <v>N/A (rental)</v>
          </cell>
          <cell r="M653" t="str">
            <v>YES</v>
          </cell>
          <cell r="N653" t="str">
            <v>24 months</v>
          </cell>
          <cell r="O653">
            <v>45065</v>
          </cell>
          <cell r="P653" t="str">
            <v>SBZ0551</v>
          </cell>
          <cell r="Q653" t="str">
            <v>Calibrated</v>
          </cell>
          <cell r="S653" t="str">
            <v>X</v>
          </cell>
          <cell r="U653" t="str">
            <v>In Use</v>
          </cell>
          <cell r="X653" t="str">
            <v>VED EBS rental equipment</v>
          </cell>
          <cell r="Z653" t="str">
            <v>Bogdan Soare</v>
          </cell>
        </row>
        <row r="654">
          <cell r="B654" t="str">
            <v>QLRELSBZ_0646</v>
          </cell>
          <cell r="C654" t="str">
            <v>EMC</v>
          </cell>
          <cell r="D654" t="str">
            <v>EMC - Measurements</v>
          </cell>
          <cell r="E654" t="str">
            <v>NoiseKen</v>
          </cell>
          <cell r="F654" t="str">
            <v>ESD Gun</v>
          </cell>
          <cell r="G654" t="str">
            <v>TC-815-330/2k</v>
          </cell>
          <cell r="H654" t="str">
            <v>ESS0989418</v>
          </cell>
          <cell r="I654" t="str">
            <v>Rental equipment</v>
          </cell>
          <cell r="K654" t="str">
            <v>N/A (rental)</v>
          </cell>
          <cell r="M654" t="str">
            <v>YES</v>
          </cell>
          <cell r="N654" t="str">
            <v>24 months</v>
          </cell>
          <cell r="O654">
            <v>45065</v>
          </cell>
          <cell r="P654" t="str">
            <v>SBZ0552</v>
          </cell>
          <cell r="Q654" t="str">
            <v>Calibrated</v>
          </cell>
          <cell r="R654" t="str">
            <v>X</v>
          </cell>
          <cell r="U654" t="str">
            <v>In Use</v>
          </cell>
          <cell r="X654" t="str">
            <v>VED EBS rental equipment</v>
          </cell>
          <cell r="Z654" t="str">
            <v>Bogdan Soare</v>
          </cell>
        </row>
        <row r="655">
          <cell r="B655" t="str">
            <v>QLRELSBZ_0647</v>
          </cell>
          <cell r="C655" t="str">
            <v>Instrument of measurement</v>
          </cell>
          <cell r="D655" t="str">
            <v>Electronic</v>
          </cell>
          <cell r="E655" t="str">
            <v>Testo</v>
          </cell>
          <cell r="F655" t="str">
            <v>Testo Data Logger</v>
          </cell>
          <cell r="G655" t="str">
            <v>Testo PtE</v>
          </cell>
          <cell r="H655" t="str">
            <v>03443384</v>
          </cell>
          <cell r="I655" t="str">
            <v>TBD</v>
          </cell>
          <cell r="J655">
            <v>2020</v>
          </cell>
          <cell r="K655">
            <v>39803</v>
          </cell>
          <cell r="L655">
            <v>43973</v>
          </cell>
          <cell r="M655" t="str">
            <v>YES</v>
          </cell>
          <cell r="N655" t="str">
            <v>12 months</v>
          </cell>
          <cell r="O655" t="str">
            <v>Damaged equipment</v>
          </cell>
          <cell r="P655" t="str">
            <v>SBZ0432</v>
          </cell>
          <cell r="Q655" t="str">
            <v>Damaged equipment</v>
          </cell>
          <cell r="U655" t="str">
            <v>In Use</v>
          </cell>
          <cell r="X655" t="str">
            <v>TS_14_303_FY2019_Espec</v>
          </cell>
          <cell r="Z655" t="str">
            <v>Traian Aanitei</v>
          </cell>
          <cell r="AA655" t="str">
            <v>Converter Saveris Base</v>
          </cell>
        </row>
        <row r="656">
          <cell r="B656" t="str">
            <v>QLRELSBZ_0648</v>
          </cell>
          <cell r="C656" t="str">
            <v>Instrument of measurement</v>
          </cell>
          <cell r="D656" t="str">
            <v>Electronic</v>
          </cell>
          <cell r="E656" t="str">
            <v>Testo</v>
          </cell>
          <cell r="F656" t="str">
            <v>Sensor temperature</v>
          </cell>
          <cell r="G656" t="str">
            <v>05727001</v>
          </cell>
          <cell r="H656" t="str">
            <v>TR451</v>
          </cell>
          <cell r="I656" t="str">
            <v>TBD</v>
          </cell>
          <cell r="J656">
            <v>2020</v>
          </cell>
          <cell r="K656">
            <v>39803</v>
          </cell>
          <cell r="L656">
            <v>43973</v>
          </cell>
          <cell r="M656" t="str">
            <v>YES</v>
          </cell>
          <cell r="N656" t="str">
            <v>12 months</v>
          </cell>
          <cell r="O656" t="str">
            <v>Damaged equipment</v>
          </cell>
          <cell r="P656" t="str">
            <v>SBZ0433</v>
          </cell>
          <cell r="Q656" t="str">
            <v>Damaged equipment</v>
          </cell>
          <cell r="U656" t="str">
            <v>In Use</v>
          </cell>
          <cell r="X656" t="str">
            <v>TS_14_303_FY2019_Espec</v>
          </cell>
          <cell r="Z656" t="str">
            <v>Traian Aanitei</v>
          </cell>
        </row>
        <row r="657">
          <cell r="B657" t="str">
            <v>QLRELSBZ_0649</v>
          </cell>
          <cell r="C657" t="str">
            <v>Instrument of measurement</v>
          </cell>
          <cell r="D657" t="str">
            <v>Electronic</v>
          </cell>
          <cell r="E657" t="str">
            <v>Testo</v>
          </cell>
          <cell r="F657" t="str">
            <v>Testo Data Logger</v>
          </cell>
          <cell r="G657" t="str">
            <v>Testo PtE</v>
          </cell>
          <cell r="H657" t="str">
            <v>03384367</v>
          </cell>
          <cell r="I657" t="str">
            <v>TBD</v>
          </cell>
          <cell r="J657">
            <v>2020</v>
          </cell>
          <cell r="K657">
            <v>39803</v>
          </cell>
          <cell r="L657">
            <v>43973</v>
          </cell>
          <cell r="M657" t="str">
            <v>YES</v>
          </cell>
          <cell r="N657" t="str">
            <v>12 months</v>
          </cell>
          <cell r="O657">
            <v>44994</v>
          </cell>
          <cell r="P657" t="str">
            <v>SBZ0434</v>
          </cell>
          <cell r="Q657" t="str">
            <v>Calibrated</v>
          </cell>
          <cell r="U657" t="str">
            <v>In Use</v>
          </cell>
          <cell r="X657" t="str">
            <v>TS_10__Espec</v>
          </cell>
          <cell r="Z657" t="str">
            <v>Iulia Turi&amp;Cosmin Rodean</v>
          </cell>
          <cell r="AA657" t="str">
            <v>Converter Saveris Base</v>
          </cell>
        </row>
        <row r="658">
          <cell r="B658" t="str">
            <v>QLRELSBZ_0650</v>
          </cell>
          <cell r="C658" t="str">
            <v>Instrument of measurement</v>
          </cell>
          <cell r="D658" t="str">
            <v>Electronic</v>
          </cell>
          <cell r="E658" t="str">
            <v>Testo</v>
          </cell>
          <cell r="F658" t="str">
            <v>Sensor temperature</v>
          </cell>
          <cell r="G658" t="str">
            <v>05727001</v>
          </cell>
          <cell r="H658" t="str">
            <v>TR450</v>
          </cell>
          <cell r="I658" t="str">
            <v>TBD</v>
          </cell>
          <cell r="J658">
            <v>2020</v>
          </cell>
          <cell r="K658">
            <v>39803</v>
          </cell>
          <cell r="L658">
            <v>43973</v>
          </cell>
          <cell r="M658" t="str">
            <v>YES</v>
          </cell>
          <cell r="N658" t="str">
            <v>12 months</v>
          </cell>
          <cell r="O658">
            <v>44994</v>
          </cell>
          <cell r="P658" t="str">
            <v>SBZ0435</v>
          </cell>
          <cell r="Q658" t="str">
            <v>Calibrated</v>
          </cell>
          <cell r="X658" t="str">
            <v>TS_10__Espec</v>
          </cell>
          <cell r="Z658" t="str">
            <v>Iulia Turi&amp;Cosmin Rodean</v>
          </cell>
        </row>
        <row r="659">
          <cell r="B659" t="str">
            <v>QLRELSBZ_0651</v>
          </cell>
          <cell r="C659" t="str">
            <v>Instrument of measurement</v>
          </cell>
          <cell r="D659" t="str">
            <v>Electronic</v>
          </cell>
          <cell r="E659" t="str">
            <v>Testo</v>
          </cell>
          <cell r="F659" t="str">
            <v>Testo Data Logger</v>
          </cell>
          <cell r="G659" t="str">
            <v>Testo PtE</v>
          </cell>
          <cell r="H659" t="str">
            <v>03443390</v>
          </cell>
          <cell r="I659" t="str">
            <v>TBD</v>
          </cell>
          <cell r="J659">
            <v>2020</v>
          </cell>
          <cell r="K659">
            <v>39803</v>
          </cell>
          <cell r="L659">
            <v>43973</v>
          </cell>
          <cell r="M659" t="str">
            <v>YES</v>
          </cell>
          <cell r="N659" t="str">
            <v>12 months</v>
          </cell>
          <cell r="O659">
            <v>44994</v>
          </cell>
          <cell r="P659" t="str">
            <v>SBZ0436</v>
          </cell>
          <cell r="Q659" t="str">
            <v>Calibrated</v>
          </cell>
          <cell r="X659" t="str">
            <v>TS_09__Espec</v>
          </cell>
          <cell r="Z659" t="str">
            <v>Iulia Turi&amp;Cosmin Rodean</v>
          </cell>
          <cell r="AA659" t="str">
            <v>Converter Saveris Base</v>
          </cell>
        </row>
        <row r="660">
          <cell r="B660" t="str">
            <v>QLRELSBZ_0652</v>
          </cell>
          <cell r="C660" t="str">
            <v>Instrument of measurement</v>
          </cell>
          <cell r="D660" t="str">
            <v>Electronic</v>
          </cell>
          <cell r="E660" t="str">
            <v>Testo</v>
          </cell>
          <cell r="F660" t="str">
            <v>Sensor temperature</v>
          </cell>
          <cell r="G660" t="str">
            <v>05727001</v>
          </cell>
          <cell r="H660" t="str">
            <v>TR449</v>
          </cell>
          <cell r="I660" t="str">
            <v>TBD</v>
          </cell>
          <cell r="J660">
            <v>2020</v>
          </cell>
          <cell r="K660">
            <v>39803</v>
          </cell>
          <cell r="L660">
            <v>43973</v>
          </cell>
          <cell r="M660" t="str">
            <v>YES</v>
          </cell>
          <cell r="N660" t="str">
            <v>12 months</v>
          </cell>
          <cell r="O660">
            <v>44994</v>
          </cell>
          <cell r="P660" t="str">
            <v>SBZ0437</v>
          </cell>
          <cell r="Q660" t="str">
            <v>Calibrated</v>
          </cell>
          <cell r="X660" t="str">
            <v>TS_09__Espec</v>
          </cell>
          <cell r="Z660" t="str">
            <v>Iulia Turi&amp;Cosmin Rodean</v>
          </cell>
        </row>
        <row r="661">
          <cell r="B661" t="str">
            <v>QLRELSBZ_0653</v>
          </cell>
          <cell r="C661" t="str">
            <v>Instrument of measurement</v>
          </cell>
          <cell r="D661" t="str">
            <v>Electronic</v>
          </cell>
          <cell r="E661" t="str">
            <v>Testo</v>
          </cell>
          <cell r="F661" t="str">
            <v>Testo Data Logger</v>
          </cell>
          <cell r="G661" t="str">
            <v>Testo PtE</v>
          </cell>
          <cell r="H661" t="str">
            <v>03443381</v>
          </cell>
          <cell r="I661" t="str">
            <v>TBD</v>
          </cell>
          <cell r="J661">
            <v>2020</v>
          </cell>
          <cell r="K661">
            <v>39803</v>
          </cell>
          <cell r="L661">
            <v>43973</v>
          </cell>
          <cell r="M661" t="str">
            <v>YES</v>
          </cell>
          <cell r="N661" t="str">
            <v>12 months</v>
          </cell>
          <cell r="O661">
            <v>44943</v>
          </cell>
          <cell r="P661" t="str">
            <v>SBZ0438</v>
          </cell>
          <cell r="Q661" t="str">
            <v>Calibrated</v>
          </cell>
          <cell r="X661" t="str">
            <v>TS_08__Espec</v>
          </cell>
          <cell r="Z661" t="str">
            <v>Iulia Turi&amp;Cosmin Rodean</v>
          </cell>
          <cell r="AA661" t="str">
            <v>Converter Saveris Base</v>
          </cell>
        </row>
        <row r="662">
          <cell r="B662" t="str">
            <v>QLRELSBZ_0654</v>
          </cell>
          <cell r="C662" t="str">
            <v>Instrument of measurement</v>
          </cell>
          <cell r="D662" t="str">
            <v>Electronic</v>
          </cell>
          <cell r="E662" t="str">
            <v>Testo</v>
          </cell>
          <cell r="F662" t="str">
            <v>Sensor temperature</v>
          </cell>
          <cell r="G662" t="str">
            <v>05727001</v>
          </cell>
          <cell r="H662" t="str">
            <v>TR443</v>
          </cell>
          <cell r="I662" t="str">
            <v>TBD</v>
          </cell>
          <cell r="J662">
            <v>2020</v>
          </cell>
          <cell r="K662">
            <v>39803</v>
          </cell>
          <cell r="L662">
            <v>43973</v>
          </cell>
          <cell r="M662" t="str">
            <v>YES</v>
          </cell>
          <cell r="N662" t="str">
            <v>12 months</v>
          </cell>
          <cell r="O662">
            <v>44943</v>
          </cell>
          <cell r="P662" t="str">
            <v>SBZ0439</v>
          </cell>
          <cell r="Q662" t="str">
            <v>Calibrated</v>
          </cell>
          <cell r="X662" t="str">
            <v>TS_08__Espec</v>
          </cell>
          <cell r="Z662" t="str">
            <v>Iulia Turi&amp;Cosmin Rodean</v>
          </cell>
        </row>
        <row r="663">
          <cell r="B663" t="str">
            <v>QLRELSBZ_0655</v>
          </cell>
          <cell r="C663" t="str">
            <v>Instrument of measurement</v>
          </cell>
          <cell r="D663" t="str">
            <v>Electronic</v>
          </cell>
          <cell r="E663" t="str">
            <v>Testo</v>
          </cell>
          <cell r="F663" t="str">
            <v>Testo Data Logger</v>
          </cell>
          <cell r="G663" t="str">
            <v>Testo PtE</v>
          </cell>
          <cell r="H663" t="str">
            <v>03443402</v>
          </cell>
          <cell r="I663" t="str">
            <v>TBD</v>
          </cell>
          <cell r="J663">
            <v>2020</v>
          </cell>
          <cell r="K663">
            <v>39803</v>
          </cell>
          <cell r="L663">
            <v>43973</v>
          </cell>
          <cell r="M663" t="str">
            <v>YES</v>
          </cell>
          <cell r="N663" t="str">
            <v>12 months</v>
          </cell>
          <cell r="O663">
            <v>44338</v>
          </cell>
          <cell r="P663" t="str">
            <v>SBZ0440</v>
          </cell>
          <cell r="Q663" t="str">
            <v>Sent for calibration</v>
          </cell>
          <cell r="X663" t="str">
            <v>Back-up TS</v>
          </cell>
          <cell r="Z663" t="str">
            <v>Iulia Turi&amp;Cosmin Rodean</v>
          </cell>
          <cell r="AA663" t="str">
            <v>Converter Saveris Base</v>
          </cell>
        </row>
        <row r="664">
          <cell r="B664" t="str">
            <v>QLRELSBZ_0656</v>
          </cell>
          <cell r="C664" t="str">
            <v>Instrument of measurement</v>
          </cell>
          <cell r="D664" t="str">
            <v>Electronic</v>
          </cell>
          <cell r="E664" t="str">
            <v>Testo</v>
          </cell>
          <cell r="F664" t="str">
            <v>Sensor temperature</v>
          </cell>
          <cell r="G664" t="str">
            <v>05727001</v>
          </cell>
          <cell r="H664" t="str">
            <v>TR446</v>
          </cell>
          <cell r="I664" t="str">
            <v>TBD</v>
          </cell>
          <cell r="J664">
            <v>2020</v>
          </cell>
          <cell r="K664">
            <v>39803</v>
          </cell>
          <cell r="L664">
            <v>43973</v>
          </cell>
          <cell r="M664" t="str">
            <v>YES</v>
          </cell>
          <cell r="N664" t="str">
            <v>12 months</v>
          </cell>
          <cell r="O664">
            <v>44338</v>
          </cell>
          <cell r="P664" t="str">
            <v>SBZ0441</v>
          </cell>
          <cell r="Q664" t="str">
            <v>Sent for calibration</v>
          </cell>
          <cell r="X664" t="str">
            <v>Back-up TS</v>
          </cell>
          <cell r="Z664" t="str">
            <v>Iulia Turi&amp;Cosmin Rodean</v>
          </cell>
        </row>
        <row r="665">
          <cell r="B665" t="str">
            <v>QLRELSBZ_0657</v>
          </cell>
          <cell r="C665" t="str">
            <v>Instrument of measurement</v>
          </cell>
          <cell r="D665" t="str">
            <v>Electronic</v>
          </cell>
          <cell r="E665" t="str">
            <v>Testo</v>
          </cell>
          <cell r="F665" t="str">
            <v>Testo Data Logger</v>
          </cell>
          <cell r="G665" t="str">
            <v>Testo PtE</v>
          </cell>
          <cell r="H665" t="str">
            <v>03443389</v>
          </cell>
          <cell r="I665" t="str">
            <v>TBD</v>
          </cell>
          <cell r="J665">
            <v>2020</v>
          </cell>
          <cell r="K665">
            <v>39803</v>
          </cell>
          <cell r="L665">
            <v>43973</v>
          </cell>
          <cell r="M665" t="str">
            <v>YES</v>
          </cell>
          <cell r="N665" t="str">
            <v>12 months</v>
          </cell>
          <cell r="O665">
            <v>44957</v>
          </cell>
          <cell r="P665" t="str">
            <v>SBZ0442</v>
          </cell>
          <cell r="Q665" t="str">
            <v>Calibrated</v>
          </cell>
          <cell r="X665" t="str">
            <v>TS_13_101_FY2019_Espec</v>
          </cell>
          <cell r="Z665" t="str">
            <v>Iulia Turi&amp;Cosmin Rodean</v>
          </cell>
          <cell r="AA665" t="str">
            <v>Converter Saveris Base</v>
          </cell>
        </row>
        <row r="666">
          <cell r="B666" t="str">
            <v>QLRELSBZ_0658</v>
          </cell>
          <cell r="C666" t="str">
            <v>Instrument of measurement</v>
          </cell>
          <cell r="D666" t="str">
            <v>Electronic</v>
          </cell>
          <cell r="E666" t="str">
            <v>Testo</v>
          </cell>
          <cell r="F666" t="str">
            <v>Sensor temperature</v>
          </cell>
          <cell r="G666" t="str">
            <v>05727001</v>
          </cell>
          <cell r="H666" t="str">
            <v>TR447</v>
          </cell>
          <cell r="I666" t="str">
            <v>TBD</v>
          </cell>
          <cell r="J666">
            <v>2020</v>
          </cell>
          <cell r="K666">
            <v>39803</v>
          </cell>
          <cell r="L666">
            <v>43973</v>
          </cell>
          <cell r="M666" t="str">
            <v>YES</v>
          </cell>
          <cell r="N666" t="str">
            <v>12 months</v>
          </cell>
          <cell r="O666">
            <v>44957</v>
          </cell>
          <cell r="P666" t="str">
            <v>SBZ0443</v>
          </cell>
          <cell r="Q666" t="str">
            <v>Calibrated</v>
          </cell>
          <cell r="X666" t="str">
            <v>TS_13_101_FY2019_Espec</v>
          </cell>
          <cell r="Z666" t="str">
            <v>Iulia Turi&amp;Cosmin Rodean</v>
          </cell>
        </row>
        <row r="667">
          <cell r="B667" t="str">
            <v>QLRELSBZ_0659</v>
          </cell>
          <cell r="C667" t="str">
            <v>Instrument of measurement</v>
          </cell>
          <cell r="D667" t="str">
            <v>Electronic</v>
          </cell>
          <cell r="E667" t="str">
            <v>Testo</v>
          </cell>
          <cell r="F667" t="str">
            <v>Testo Data Logger</v>
          </cell>
          <cell r="G667" t="str">
            <v>Testo PtE</v>
          </cell>
          <cell r="H667" t="str">
            <v>03443385</v>
          </cell>
          <cell r="I667" t="str">
            <v>TBD</v>
          </cell>
          <cell r="J667">
            <v>2020</v>
          </cell>
          <cell r="K667">
            <v>39803</v>
          </cell>
          <cell r="L667">
            <v>43973</v>
          </cell>
          <cell r="M667" t="str">
            <v>YES</v>
          </cell>
          <cell r="N667" t="str">
            <v>12 months</v>
          </cell>
          <cell r="O667">
            <v>44943</v>
          </cell>
          <cell r="P667" t="str">
            <v>SBZ0444</v>
          </cell>
          <cell r="Q667" t="str">
            <v>Calibrated</v>
          </cell>
          <cell r="X667" t="str">
            <v>TS_07__Espec</v>
          </cell>
          <cell r="Z667" t="str">
            <v>Iulia Turi&amp;Cosmin Rodean</v>
          </cell>
          <cell r="AA667" t="str">
            <v>Converter Saveris Base</v>
          </cell>
        </row>
        <row r="668">
          <cell r="B668" t="str">
            <v>QLRELSBZ_0660</v>
          </cell>
          <cell r="C668" t="str">
            <v>Instrument of measurement</v>
          </cell>
          <cell r="D668" t="str">
            <v>Electronic</v>
          </cell>
          <cell r="E668" t="str">
            <v>Testo</v>
          </cell>
          <cell r="F668" t="str">
            <v>Sensor temperature</v>
          </cell>
          <cell r="G668" t="str">
            <v>05727001</v>
          </cell>
          <cell r="H668" t="str">
            <v>TR448</v>
          </cell>
          <cell r="I668" t="str">
            <v>TBD</v>
          </cell>
          <cell r="J668">
            <v>2020</v>
          </cell>
          <cell r="K668">
            <v>39803</v>
          </cell>
          <cell r="L668">
            <v>43973</v>
          </cell>
          <cell r="M668" t="str">
            <v>YES</v>
          </cell>
          <cell r="N668" t="str">
            <v>12 months</v>
          </cell>
          <cell r="O668">
            <v>44943</v>
          </cell>
          <cell r="P668" t="str">
            <v>SBZ0445</v>
          </cell>
          <cell r="Q668" t="str">
            <v>Calibrated</v>
          </cell>
          <cell r="X668" t="str">
            <v>TS_07__Espec</v>
          </cell>
          <cell r="Z668" t="str">
            <v>Iulia Turi&amp;Cosmin Rodean</v>
          </cell>
        </row>
        <row r="669">
          <cell r="B669" t="str">
            <v>QLRELSBZ_0661</v>
          </cell>
          <cell r="C669" t="str">
            <v>Instrument of measurement</v>
          </cell>
          <cell r="D669" t="str">
            <v>Electronic</v>
          </cell>
          <cell r="E669" t="str">
            <v>Testo</v>
          </cell>
          <cell r="F669" t="str">
            <v>Testo Data Logger</v>
          </cell>
          <cell r="G669" t="str">
            <v>Testo PtE</v>
          </cell>
          <cell r="H669" t="str">
            <v>03443383</v>
          </cell>
          <cell r="I669" t="str">
            <v>TBD</v>
          </cell>
          <cell r="J669">
            <v>2020</v>
          </cell>
          <cell r="K669">
            <v>39803</v>
          </cell>
          <cell r="L669">
            <v>43973</v>
          </cell>
          <cell r="M669" t="str">
            <v>YES</v>
          </cell>
          <cell r="N669" t="str">
            <v>12 months</v>
          </cell>
          <cell r="O669">
            <v>44957</v>
          </cell>
          <cell r="P669" t="str">
            <v>SBZ0446</v>
          </cell>
          <cell r="Q669" t="str">
            <v>Calibrated</v>
          </cell>
          <cell r="X669" t="str">
            <v>TS_12_101_FY2019_Espec</v>
          </cell>
          <cell r="Z669" t="str">
            <v>Iulia Turi&amp;Cosmin Rodean</v>
          </cell>
          <cell r="AA669" t="str">
            <v>Converter Saveris Base</v>
          </cell>
        </row>
        <row r="670">
          <cell r="B670" t="str">
            <v>QLRELSBZ_0662</v>
          </cell>
          <cell r="C670" t="str">
            <v>Instrument of measurement</v>
          </cell>
          <cell r="D670" t="str">
            <v>Electronic</v>
          </cell>
          <cell r="E670" t="str">
            <v>Testo</v>
          </cell>
          <cell r="F670" t="str">
            <v>Sensor temperature</v>
          </cell>
          <cell r="G670" t="str">
            <v>05727001</v>
          </cell>
          <cell r="H670" t="str">
            <v>TR452</v>
          </cell>
          <cell r="I670" t="str">
            <v>TBD</v>
          </cell>
          <cell r="J670">
            <v>2020</v>
          </cell>
          <cell r="K670">
            <v>39803</v>
          </cell>
          <cell r="L670">
            <v>43973</v>
          </cell>
          <cell r="M670" t="str">
            <v>YES</v>
          </cell>
          <cell r="N670" t="str">
            <v>12 months</v>
          </cell>
          <cell r="O670">
            <v>44957</v>
          </cell>
          <cell r="P670" t="str">
            <v>SBZ0447</v>
          </cell>
          <cell r="Q670" t="str">
            <v>Calibrated</v>
          </cell>
          <cell r="X670" t="str">
            <v>TS_12_101_FY2019_Espec</v>
          </cell>
          <cell r="Z670" t="str">
            <v>Iulia Turi&amp;Cosmin Rodean</v>
          </cell>
        </row>
        <row r="671">
          <cell r="B671" t="str">
            <v>QLRELSBZ_0663</v>
          </cell>
          <cell r="C671" t="str">
            <v>Instrument of measurement</v>
          </cell>
          <cell r="D671" t="str">
            <v>Electronic</v>
          </cell>
          <cell r="E671" t="str">
            <v>Testo</v>
          </cell>
          <cell r="F671" t="str">
            <v>Testo Data Logger</v>
          </cell>
          <cell r="G671" t="str">
            <v>Testo PtE</v>
          </cell>
          <cell r="H671" t="str">
            <v>03443395</v>
          </cell>
          <cell r="I671" t="str">
            <v>TBD</v>
          </cell>
          <cell r="J671">
            <v>2020</v>
          </cell>
          <cell r="K671">
            <v>39803</v>
          </cell>
          <cell r="L671">
            <v>43973</v>
          </cell>
          <cell r="M671" t="str">
            <v>YES</v>
          </cell>
          <cell r="N671" t="str">
            <v>12 months</v>
          </cell>
          <cell r="O671">
            <v>44579</v>
          </cell>
          <cell r="P671" t="str">
            <v>SBZ0448</v>
          </cell>
          <cell r="Q671" t="str">
            <v>Sent for calibration</v>
          </cell>
          <cell r="X671" t="str">
            <v>Back-up TS</v>
          </cell>
          <cell r="Z671" t="str">
            <v>Iulia Turi&amp;Cosmin Rodean</v>
          </cell>
          <cell r="AA671" t="str">
            <v>Converter Saveris Base</v>
          </cell>
        </row>
        <row r="672">
          <cell r="B672" t="str">
            <v>QLRELSBZ_0664</v>
          </cell>
          <cell r="C672" t="str">
            <v>Instrument of measurement</v>
          </cell>
          <cell r="D672" t="str">
            <v>Electronic</v>
          </cell>
          <cell r="E672" t="str">
            <v>Testo</v>
          </cell>
          <cell r="F672" t="str">
            <v>Sensor temperature</v>
          </cell>
          <cell r="G672" t="str">
            <v>05727001</v>
          </cell>
          <cell r="H672" t="str">
            <v>TR444</v>
          </cell>
          <cell r="I672" t="str">
            <v>TBD</v>
          </cell>
          <cell r="J672">
            <v>2020</v>
          </cell>
          <cell r="K672">
            <v>39803</v>
          </cell>
          <cell r="L672">
            <v>43973</v>
          </cell>
          <cell r="M672" t="str">
            <v>YES</v>
          </cell>
          <cell r="N672" t="str">
            <v>12 months</v>
          </cell>
          <cell r="O672">
            <v>44579</v>
          </cell>
          <cell r="P672" t="str">
            <v>SBZ0449</v>
          </cell>
          <cell r="Q672" t="str">
            <v>Sent for calibration</v>
          </cell>
          <cell r="X672" t="str">
            <v>Back-up TS</v>
          </cell>
          <cell r="Z672" t="str">
            <v>Iulia Turi&amp;Cosmin Rodean</v>
          </cell>
        </row>
        <row r="673">
          <cell r="B673" t="str">
            <v>QLRELSBZ_0665</v>
          </cell>
          <cell r="C673" t="str">
            <v>Instrument of measurement</v>
          </cell>
          <cell r="D673" t="str">
            <v>Electronic</v>
          </cell>
          <cell r="E673" t="str">
            <v>Testo</v>
          </cell>
          <cell r="F673" t="str">
            <v>Testo Data Logger</v>
          </cell>
          <cell r="G673" t="str">
            <v>Testo PtE</v>
          </cell>
          <cell r="H673" t="str">
            <v>03443391</v>
          </cell>
          <cell r="I673" t="str">
            <v>TBD</v>
          </cell>
          <cell r="J673">
            <v>2020</v>
          </cell>
          <cell r="K673">
            <v>39803</v>
          </cell>
          <cell r="L673">
            <v>43973</v>
          </cell>
          <cell r="M673" t="str">
            <v>YES</v>
          </cell>
          <cell r="N673" t="str">
            <v>12 months</v>
          </cell>
          <cell r="O673">
            <v>44476</v>
          </cell>
          <cell r="P673" t="str">
            <v>SBZ0450</v>
          </cell>
          <cell r="Q673" t="str">
            <v>Sent for calibration</v>
          </cell>
          <cell r="X673" t="str">
            <v>TS_06_100_Espec</v>
          </cell>
          <cell r="Z673" t="str">
            <v>Iulia Turi&amp;Cosmin Rodean</v>
          </cell>
          <cell r="AA673" t="str">
            <v>Converter Saveris Base</v>
          </cell>
        </row>
        <row r="674">
          <cell r="B674" t="str">
            <v>QLRELSBZ_0666</v>
          </cell>
          <cell r="C674" t="str">
            <v>Instrument of measurement</v>
          </cell>
          <cell r="D674" t="str">
            <v>Electronic</v>
          </cell>
          <cell r="E674" t="str">
            <v>Testo</v>
          </cell>
          <cell r="F674" t="str">
            <v>Sensor temperature</v>
          </cell>
          <cell r="G674" t="str">
            <v>05727001</v>
          </cell>
          <cell r="H674" t="str">
            <v>TR445</v>
          </cell>
          <cell r="I674" t="str">
            <v>TBD</v>
          </cell>
          <cell r="J674">
            <v>2020</v>
          </cell>
          <cell r="K674">
            <v>39803</v>
          </cell>
          <cell r="L674">
            <v>43973</v>
          </cell>
          <cell r="M674" t="str">
            <v>YES</v>
          </cell>
          <cell r="N674" t="str">
            <v>12 months</v>
          </cell>
          <cell r="O674">
            <v>44476</v>
          </cell>
          <cell r="P674" t="str">
            <v>SBZ0451</v>
          </cell>
          <cell r="Q674" t="str">
            <v>Sent for calibration</v>
          </cell>
          <cell r="X674" t="str">
            <v>TS_06_100_Espec</v>
          </cell>
          <cell r="Z674" t="str">
            <v>Iulia Turi&amp;Cosmin Rodean</v>
          </cell>
        </row>
        <row r="675">
          <cell r="B675" t="str">
            <v>QLRELSBZ_0667</v>
          </cell>
          <cell r="C675" t="str">
            <v>Instrument of measurement</v>
          </cell>
          <cell r="D675" t="str">
            <v>Electronic</v>
          </cell>
          <cell r="E675" t="str">
            <v>TBD</v>
          </cell>
          <cell r="F675" t="str">
            <v>Temperature sensor</v>
          </cell>
          <cell r="G675" t="str">
            <v>PT 100</v>
          </cell>
          <cell r="H675">
            <v>1</v>
          </cell>
          <cell r="I675" t="str">
            <v>TBD</v>
          </cell>
          <cell r="J675">
            <v>2020</v>
          </cell>
          <cell r="K675">
            <v>39803</v>
          </cell>
          <cell r="L675">
            <v>44155</v>
          </cell>
          <cell r="M675" t="str">
            <v>YES</v>
          </cell>
          <cell r="N675" t="str">
            <v>12 months</v>
          </cell>
          <cell r="O675">
            <v>44524</v>
          </cell>
          <cell r="P675" t="str">
            <v>SBZ0452</v>
          </cell>
          <cell r="Q675" t="str">
            <v>Sent for calibration</v>
          </cell>
          <cell r="X675" t="str">
            <v>Interim_check_Temp_1</v>
          </cell>
          <cell r="Z675" t="str">
            <v>Gabriel Vasiloiu&amp;Catalin Stoican</v>
          </cell>
        </row>
        <row r="676">
          <cell r="B676" t="str">
            <v>QLRELSBZ_0668</v>
          </cell>
          <cell r="C676" t="str">
            <v>Instrument of measurement</v>
          </cell>
          <cell r="D676" t="str">
            <v>Electronic</v>
          </cell>
          <cell r="E676" t="str">
            <v>TBD</v>
          </cell>
          <cell r="F676" t="str">
            <v>Temperature sensor</v>
          </cell>
          <cell r="G676" t="str">
            <v>PT 100</v>
          </cell>
          <cell r="H676">
            <v>2</v>
          </cell>
          <cell r="I676" t="str">
            <v>TBD</v>
          </cell>
          <cell r="J676">
            <v>2020</v>
          </cell>
          <cell r="K676">
            <v>39803</v>
          </cell>
          <cell r="L676">
            <v>44155</v>
          </cell>
          <cell r="M676" t="str">
            <v>YES</v>
          </cell>
          <cell r="N676" t="str">
            <v>12 months</v>
          </cell>
          <cell r="O676">
            <v>44524</v>
          </cell>
          <cell r="P676" t="str">
            <v>SBZ0453</v>
          </cell>
          <cell r="Q676" t="str">
            <v>Sent for calibration</v>
          </cell>
          <cell r="X676" t="str">
            <v>Interim_check_Temp_1</v>
          </cell>
          <cell r="Z676" t="str">
            <v>Gabriel Vasiloiu&amp;Catalin Stoican</v>
          </cell>
        </row>
        <row r="677">
          <cell r="B677" t="str">
            <v>QLRELSBZ_0669</v>
          </cell>
          <cell r="C677" t="str">
            <v>Instrument of measurement</v>
          </cell>
          <cell r="D677" t="str">
            <v>Electronic</v>
          </cell>
          <cell r="E677" t="str">
            <v>TBD</v>
          </cell>
          <cell r="F677" t="str">
            <v>Temperature sensor</v>
          </cell>
          <cell r="G677" t="str">
            <v>PT 100</v>
          </cell>
          <cell r="H677">
            <v>3</v>
          </cell>
          <cell r="I677" t="str">
            <v>TBD</v>
          </cell>
          <cell r="J677">
            <v>2020</v>
          </cell>
          <cell r="K677">
            <v>39803</v>
          </cell>
          <cell r="L677">
            <v>44155</v>
          </cell>
          <cell r="M677" t="str">
            <v>YES</v>
          </cell>
          <cell r="N677" t="str">
            <v>12 months</v>
          </cell>
          <cell r="O677">
            <v>44524</v>
          </cell>
          <cell r="P677" t="str">
            <v>SBZ0454</v>
          </cell>
          <cell r="Q677" t="str">
            <v>Sent for calibration</v>
          </cell>
          <cell r="X677" t="str">
            <v>Interim_check_Temp_1</v>
          </cell>
          <cell r="Z677" t="str">
            <v>Gabriel Vasiloiu&amp;Catalin Stoican</v>
          </cell>
        </row>
        <row r="678">
          <cell r="B678" t="str">
            <v>QLRELSBZ_0670</v>
          </cell>
          <cell r="C678" t="str">
            <v>Instrument of measurement</v>
          </cell>
          <cell r="D678" t="str">
            <v>Electronic</v>
          </cell>
          <cell r="E678" t="str">
            <v>TBD</v>
          </cell>
          <cell r="F678" t="str">
            <v>Temperature sensor</v>
          </cell>
          <cell r="G678" t="str">
            <v>PT 100</v>
          </cell>
          <cell r="H678">
            <v>4</v>
          </cell>
          <cell r="I678" t="str">
            <v>TBD</v>
          </cell>
          <cell r="J678">
            <v>2020</v>
          </cell>
          <cell r="K678">
            <v>39803</v>
          </cell>
          <cell r="L678">
            <v>44155</v>
          </cell>
          <cell r="M678" t="str">
            <v>YES</v>
          </cell>
          <cell r="N678" t="str">
            <v>12 months</v>
          </cell>
          <cell r="O678">
            <v>44524</v>
          </cell>
          <cell r="P678" t="str">
            <v>SBZ0455</v>
          </cell>
          <cell r="Q678" t="str">
            <v>Sent for calibration</v>
          </cell>
          <cell r="X678" t="str">
            <v>Interim_check_Temp_1</v>
          </cell>
          <cell r="Z678" t="str">
            <v>Gabriel Vasiloiu&amp;Catalin Stoican</v>
          </cell>
        </row>
        <row r="679">
          <cell r="B679" t="str">
            <v>QLRELSBZ_0671</v>
          </cell>
          <cell r="C679" t="str">
            <v>Instrument of measurement</v>
          </cell>
          <cell r="D679" t="str">
            <v>Electronic</v>
          </cell>
          <cell r="E679" t="str">
            <v>TBD</v>
          </cell>
          <cell r="F679" t="str">
            <v>Temperature sensor</v>
          </cell>
          <cell r="G679" t="str">
            <v>PT 100</v>
          </cell>
          <cell r="H679">
            <v>5</v>
          </cell>
          <cell r="I679" t="str">
            <v>TBD</v>
          </cell>
          <cell r="J679">
            <v>2020</v>
          </cell>
          <cell r="K679">
            <v>39803</v>
          </cell>
          <cell r="L679">
            <v>44155</v>
          </cell>
          <cell r="M679" t="str">
            <v>YES</v>
          </cell>
          <cell r="N679" t="str">
            <v>12 months</v>
          </cell>
          <cell r="O679">
            <v>44524</v>
          </cell>
          <cell r="P679" t="str">
            <v>SBZ0456</v>
          </cell>
          <cell r="Q679" t="str">
            <v>Sent for calibration</v>
          </cell>
          <cell r="X679" t="str">
            <v>Interim_check_Temp_1</v>
          </cell>
          <cell r="Z679" t="str">
            <v>Gabriel Vasiloiu&amp;Catalin Stoican</v>
          </cell>
        </row>
        <row r="680">
          <cell r="B680" t="str">
            <v>QLRELSBZ_0672</v>
          </cell>
          <cell r="C680" t="str">
            <v>Instrument of measurement</v>
          </cell>
          <cell r="D680" t="str">
            <v>Electronic</v>
          </cell>
          <cell r="E680" t="str">
            <v>TBD</v>
          </cell>
          <cell r="F680" t="str">
            <v>Temperature sensor</v>
          </cell>
          <cell r="G680" t="str">
            <v>PT 100</v>
          </cell>
          <cell r="H680">
            <v>6</v>
          </cell>
          <cell r="I680" t="str">
            <v>TBD</v>
          </cell>
          <cell r="J680">
            <v>2020</v>
          </cell>
          <cell r="K680">
            <v>39803</v>
          </cell>
          <cell r="L680">
            <v>44155</v>
          </cell>
          <cell r="M680" t="str">
            <v>YES</v>
          </cell>
          <cell r="N680" t="str">
            <v>12 months</v>
          </cell>
          <cell r="O680">
            <v>44524</v>
          </cell>
          <cell r="P680" t="str">
            <v>SBZ0457</v>
          </cell>
          <cell r="Q680" t="str">
            <v>Sent for calibration</v>
          </cell>
          <cell r="X680" t="str">
            <v>Interim_check_Temp_1</v>
          </cell>
          <cell r="Z680" t="str">
            <v>Gabriel Vasiloiu&amp;Catalin Stoican</v>
          </cell>
        </row>
        <row r="681">
          <cell r="B681" t="str">
            <v>QLRELSBZ_0673</v>
          </cell>
          <cell r="C681" t="str">
            <v>Instrument of measurement</v>
          </cell>
          <cell r="D681" t="str">
            <v>Electronic</v>
          </cell>
          <cell r="E681" t="str">
            <v>TBD</v>
          </cell>
          <cell r="F681" t="str">
            <v>Temperature sensor</v>
          </cell>
          <cell r="G681" t="str">
            <v>PT 100</v>
          </cell>
          <cell r="H681">
            <v>7</v>
          </cell>
          <cell r="I681" t="str">
            <v>TBD</v>
          </cell>
          <cell r="J681">
            <v>2020</v>
          </cell>
          <cell r="K681">
            <v>39803</v>
          </cell>
          <cell r="L681">
            <v>44155</v>
          </cell>
          <cell r="M681" t="str">
            <v>YES</v>
          </cell>
          <cell r="N681" t="str">
            <v>12 months</v>
          </cell>
          <cell r="O681">
            <v>44524</v>
          </cell>
          <cell r="P681" t="str">
            <v>SBZ0458</v>
          </cell>
          <cell r="Q681" t="str">
            <v>Sent for calibration</v>
          </cell>
          <cell r="X681" t="str">
            <v>Interim_check_Temp_1</v>
          </cell>
          <cell r="Z681" t="str">
            <v>Gabriel Vasiloiu&amp;Catalin Stoican</v>
          </cell>
        </row>
        <row r="682">
          <cell r="B682" t="str">
            <v>QLRELSBZ_0674</v>
          </cell>
          <cell r="C682" t="str">
            <v>Instrument of measurement</v>
          </cell>
          <cell r="D682" t="str">
            <v>Electronic</v>
          </cell>
          <cell r="E682" t="str">
            <v>TBD</v>
          </cell>
          <cell r="F682" t="str">
            <v>Temperature sensor</v>
          </cell>
          <cell r="G682" t="str">
            <v>PT 100</v>
          </cell>
          <cell r="H682">
            <v>8</v>
          </cell>
          <cell r="I682" t="str">
            <v>TBD</v>
          </cell>
          <cell r="J682">
            <v>2020</v>
          </cell>
          <cell r="K682">
            <v>39803</v>
          </cell>
          <cell r="L682">
            <v>44155</v>
          </cell>
          <cell r="M682" t="str">
            <v>YES</v>
          </cell>
          <cell r="N682" t="str">
            <v>12 months</v>
          </cell>
          <cell r="O682">
            <v>44524</v>
          </cell>
          <cell r="P682" t="str">
            <v>SBZ0459</v>
          </cell>
          <cell r="Q682" t="str">
            <v>Sent for calibration</v>
          </cell>
          <cell r="X682" t="str">
            <v>Interim_check_Temp_1</v>
          </cell>
          <cell r="Z682" t="str">
            <v>Gabriel Vasiloiu&amp;Catalin Stoican</v>
          </cell>
        </row>
        <row r="683">
          <cell r="B683" t="str">
            <v>QLRELSBZ_0675</v>
          </cell>
          <cell r="C683" t="str">
            <v>Instrument of measurement</v>
          </cell>
          <cell r="D683" t="str">
            <v>Electronic</v>
          </cell>
          <cell r="E683" t="str">
            <v>TBD</v>
          </cell>
          <cell r="F683" t="str">
            <v>Temperature sensor</v>
          </cell>
          <cell r="G683" t="str">
            <v>PT 100</v>
          </cell>
          <cell r="H683">
            <v>9</v>
          </cell>
          <cell r="I683" t="str">
            <v>TBD</v>
          </cell>
          <cell r="J683">
            <v>2020</v>
          </cell>
          <cell r="K683">
            <v>39803</v>
          </cell>
          <cell r="L683">
            <v>44155</v>
          </cell>
          <cell r="M683" t="str">
            <v>YES</v>
          </cell>
          <cell r="N683" t="str">
            <v>12 months</v>
          </cell>
          <cell r="O683">
            <v>44524</v>
          </cell>
          <cell r="P683" t="str">
            <v>SBZ0460</v>
          </cell>
          <cell r="Q683" t="str">
            <v>Sent for calibration</v>
          </cell>
          <cell r="X683" t="str">
            <v>Interim_check_Temp_1</v>
          </cell>
          <cell r="Z683" t="str">
            <v>Gabriel Vasiloiu&amp;Catalin Stoican</v>
          </cell>
        </row>
        <row r="684">
          <cell r="B684" t="str">
            <v>QLRELSBZ_0676</v>
          </cell>
          <cell r="C684" t="str">
            <v>Instrument of measurement</v>
          </cell>
          <cell r="D684" t="str">
            <v>Electronic</v>
          </cell>
          <cell r="E684" t="str">
            <v>TBD</v>
          </cell>
          <cell r="F684" t="str">
            <v>Temperature sensor</v>
          </cell>
          <cell r="G684" t="str">
            <v>PT 100</v>
          </cell>
          <cell r="H684">
            <v>10</v>
          </cell>
          <cell r="I684" t="str">
            <v>TBD</v>
          </cell>
          <cell r="J684">
            <v>2020</v>
          </cell>
          <cell r="K684">
            <v>39803</v>
          </cell>
          <cell r="L684">
            <v>44155</v>
          </cell>
          <cell r="M684" t="str">
            <v>YES</v>
          </cell>
          <cell r="N684" t="str">
            <v>12 months</v>
          </cell>
          <cell r="O684">
            <v>45051</v>
          </cell>
          <cell r="P684" t="str">
            <v>SBZ0468</v>
          </cell>
          <cell r="Q684" t="str">
            <v>Calibrated</v>
          </cell>
          <cell r="X684" t="str">
            <v>Interim_check_Temp_2</v>
          </cell>
          <cell r="Z684" t="str">
            <v>Gabriel Vasiloiu&amp;Catalin Stoican</v>
          </cell>
        </row>
        <row r="685">
          <cell r="B685" t="str">
            <v>QLRELSBZ_0677</v>
          </cell>
          <cell r="C685" t="str">
            <v>Instrument of measurement</v>
          </cell>
          <cell r="D685" t="str">
            <v>Electronic</v>
          </cell>
          <cell r="E685" t="str">
            <v>TBD</v>
          </cell>
          <cell r="F685" t="str">
            <v>Temperature sensor</v>
          </cell>
          <cell r="G685" t="str">
            <v>PT 100</v>
          </cell>
          <cell r="H685">
            <v>11</v>
          </cell>
          <cell r="I685" t="str">
            <v>TBD</v>
          </cell>
          <cell r="J685">
            <v>2020</v>
          </cell>
          <cell r="K685">
            <v>39803</v>
          </cell>
          <cell r="L685">
            <v>44155</v>
          </cell>
          <cell r="M685" t="str">
            <v>YES</v>
          </cell>
          <cell r="N685" t="str">
            <v>12 months</v>
          </cell>
          <cell r="O685">
            <v>45051</v>
          </cell>
          <cell r="P685" t="str">
            <v>SBZ0469</v>
          </cell>
          <cell r="Q685" t="str">
            <v>Calibrated</v>
          </cell>
          <cell r="X685" t="str">
            <v>Interim_check_Temp_2</v>
          </cell>
          <cell r="Z685" t="str">
            <v>Gabriel Vasiloiu&amp;Catalin Stoican</v>
          </cell>
        </row>
        <row r="686">
          <cell r="B686" t="str">
            <v>QLRELSBZ_0678</v>
          </cell>
          <cell r="C686" t="str">
            <v>Instrument of measurement</v>
          </cell>
          <cell r="D686" t="str">
            <v>Electronic</v>
          </cell>
          <cell r="E686" t="str">
            <v>TBD</v>
          </cell>
          <cell r="F686" t="str">
            <v>Temperature sensor</v>
          </cell>
          <cell r="G686" t="str">
            <v>PT 100</v>
          </cell>
          <cell r="H686">
            <v>12</v>
          </cell>
          <cell r="I686" t="str">
            <v>TBD</v>
          </cell>
          <cell r="J686">
            <v>2020</v>
          </cell>
          <cell r="K686">
            <v>39803</v>
          </cell>
          <cell r="L686">
            <v>44155</v>
          </cell>
          <cell r="M686" t="str">
            <v>YES</v>
          </cell>
          <cell r="N686" t="str">
            <v>12 months</v>
          </cell>
          <cell r="O686">
            <v>45051</v>
          </cell>
          <cell r="P686" t="str">
            <v>SBZ0470</v>
          </cell>
          <cell r="Q686" t="str">
            <v>Calibrated</v>
          </cell>
          <cell r="X686" t="str">
            <v>Interim_check_Temp_2</v>
          </cell>
          <cell r="Z686" t="str">
            <v>Gabriel Vasiloiu&amp;Catalin Stoican</v>
          </cell>
        </row>
        <row r="687">
          <cell r="B687" t="str">
            <v>QLRELSBZ_0679</v>
          </cell>
          <cell r="C687" t="str">
            <v>Instrument of measurement</v>
          </cell>
          <cell r="D687" t="str">
            <v>Electronic</v>
          </cell>
          <cell r="E687" t="str">
            <v>TBD</v>
          </cell>
          <cell r="F687" t="str">
            <v>Temperature sensor</v>
          </cell>
          <cell r="G687" t="str">
            <v>PT 100</v>
          </cell>
          <cell r="H687">
            <v>13</v>
          </cell>
          <cell r="I687" t="str">
            <v>TBD</v>
          </cell>
          <cell r="J687">
            <v>2020</v>
          </cell>
          <cell r="K687">
            <v>39803</v>
          </cell>
          <cell r="L687">
            <v>44155</v>
          </cell>
          <cell r="M687" t="str">
            <v>YES</v>
          </cell>
          <cell r="N687" t="str">
            <v>12 months</v>
          </cell>
          <cell r="O687">
            <v>45051</v>
          </cell>
          <cell r="P687" t="str">
            <v>SBZ0471</v>
          </cell>
          <cell r="Q687" t="str">
            <v>Calibrated</v>
          </cell>
          <cell r="X687" t="str">
            <v>Interim_check_Temp_2</v>
          </cell>
          <cell r="Z687" t="str">
            <v>Gabriel Vasiloiu&amp;Catalin Stoican</v>
          </cell>
        </row>
        <row r="688">
          <cell r="B688" t="str">
            <v>QLRELSBZ_0680</v>
          </cell>
          <cell r="C688" t="str">
            <v>Instrument of measurement</v>
          </cell>
          <cell r="D688" t="str">
            <v>Electronic</v>
          </cell>
          <cell r="E688" t="str">
            <v>TBD</v>
          </cell>
          <cell r="F688" t="str">
            <v>Temperature sensor</v>
          </cell>
          <cell r="G688" t="str">
            <v>PT 100</v>
          </cell>
          <cell r="H688">
            <v>14</v>
          </cell>
          <cell r="I688" t="str">
            <v>TBD</v>
          </cell>
          <cell r="J688">
            <v>2020</v>
          </cell>
          <cell r="K688">
            <v>39803</v>
          </cell>
          <cell r="L688">
            <v>44155</v>
          </cell>
          <cell r="M688" t="str">
            <v>YES</v>
          </cell>
          <cell r="N688" t="str">
            <v>12 months</v>
          </cell>
          <cell r="O688">
            <v>45051</v>
          </cell>
          <cell r="P688" t="str">
            <v>SBZ0472</v>
          </cell>
          <cell r="Q688" t="str">
            <v>Calibrated</v>
          </cell>
          <cell r="X688" t="str">
            <v>Interim_check_Temp_2</v>
          </cell>
          <cell r="Z688" t="str">
            <v>Gabriel Vasiloiu&amp;Catalin Stoican</v>
          </cell>
        </row>
        <row r="689">
          <cell r="B689" t="str">
            <v>QLRELSBZ_0681</v>
          </cell>
          <cell r="C689" t="str">
            <v>Instrument of measurement</v>
          </cell>
          <cell r="D689" t="str">
            <v>Electronic</v>
          </cell>
          <cell r="E689" t="str">
            <v>TBD</v>
          </cell>
          <cell r="F689" t="str">
            <v>Temperature sensor</v>
          </cell>
          <cell r="G689" t="str">
            <v>PT 100</v>
          </cell>
          <cell r="H689">
            <v>15</v>
          </cell>
          <cell r="I689" t="str">
            <v>TBD</v>
          </cell>
          <cell r="J689">
            <v>2020</v>
          </cell>
          <cell r="K689">
            <v>39803</v>
          </cell>
          <cell r="L689">
            <v>44155</v>
          </cell>
          <cell r="M689" t="str">
            <v>YES</v>
          </cell>
          <cell r="N689" t="str">
            <v>12 months</v>
          </cell>
          <cell r="O689">
            <v>45051</v>
          </cell>
          <cell r="P689" t="str">
            <v>SBZ0473</v>
          </cell>
          <cell r="Q689" t="str">
            <v>Calibrated</v>
          </cell>
          <cell r="X689" t="str">
            <v>Interim_check_Temp_2</v>
          </cell>
          <cell r="Z689" t="str">
            <v>Gabriel Vasiloiu&amp;Catalin Stoican</v>
          </cell>
        </row>
        <row r="690">
          <cell r="B690" t="str">
            <v>QLRELSBZ_0682</v>
          </cell>
          <cell r="C690" t="str">
            <v>Instrument of measurement</v>
          </cell>
          <cell r="D690" t="str">
            <v>Electronic</v>
          </cell>
          <cell r="E690" t="str">
            <v>TBD</v>
          </cell>
          <cell r="F690" t="str">
            <v>Temperature sensor</v>
          </cell>
          <cell r="G690" t="str">
            <v>PT 100</v>
          </cell>
          <cell r="H690">
            <v>16</v>
          </cell>
          <cell r="I690" t="str">
            <v>TBD</v>
          </cell>
          <cell r="J690">
            <v>2020</v>
          </cell>
          <cell r="K690">
            <v>39803</v>
          </cell>
          <cell r="L690">
            <v>44155</v>
          </cell>
          <cell r="M690" t="str">
            <v>YES</v>
          </cell>
          <cell r="N690" t="str">
            <v>12 months</v>
          </cell>
          <cell r="O690">
            <v>45051</v>
          </cell>
          <cell r="P690" t="str">
            <v>SBZ0474</v>
          </cell>
          <cell r="Q690" t="str">
            <v>Calibrated</v>
          </cell>
          <cell r="X690" t="str">
            <v>Interim_check_Temp_2</v>
          </cell>
          <cell r="Z690" t="str">
            <v>Gabriel Vasiloiu&amp;Catalin Stoican</v>
          </cell>
        </row>
        <row r="691">
          <cell r="B691" t="str">
            <v>QLRELSBZ_0683</v>
          </cell>
          <cell r="C691" t="str">
            <v>Instrument of measurement</v>
          </cell>
          <cell r="D691" t="str">
            <v>Electronic</v>
          </cell>
          <cell r="E691" t="str">
            <v>TBD</v>
          </cell>
          <cell r="F691" t="str">
            <v>Temperature sensor</v>
          </cell>
          <cell r="G691" t="str">
            <v>PT 100</v>
          </cell>
          <cell r="H691">
            <v>17</v>
          </cell>
          <cell r="I691" t="str">
            <v>TBD</v>
          </cell>
          <cell r="J691">
            <v>2020</v>
          </cell>
          <cell r="K691">
            <v>39803</v>
          </cell>
          <cell r="L691">
            <v>44155</v>
          </cell>
          <cell r="M691" t="str">
            <v>YES</v>
          </cell>
          <cell r="N691" t="str">
            <v>12 months</v>
          </cell>
          <cell r="O691">
            <v>45051</v>
          </cell>
          <cell r="P691" t="str">
            <v>SBZ0475</v>
          </cell>
          <cell r="Q691" t="str">
            <v>Calibrated</v>
          </cell>
          <cell r="X691" t="str">
            <v>Interim_check_Temp_2</v>
          </cell>
          <cell r="Z691" t="str">
            <v>Gabriel Vasiloiu&amp;Catalin Stoican</v>
          </cell>
        </row>
        <row r="692">
          <cell r="B692" t="str">
            <v>QLRELSBZ_0684</v>
          </cell>
          <cell r="C692" t="str">
            <v>Instrument of measurement</v>
          </cell>
          <cell r="D692" t="str">
            <v>Electronic</v>
          </cell>
          <cell r="E692" t="str">
            <v>TBD</v>
          </cell>
          <cell r="F692" t="str">
            <v>Temperature sensor</v>
          </cell>
          <cell r="G692" t="str">
            <v>PT 100</v>
          </cell>
          <cell r="H692">
            <v>18</v>
          </cell>
          <cell r="I692" t="str">
            <v>TBD</v>
          </cell>
          <cell r="J692">
            <v>2020</v>
          </cell>
          <cell r="K692">
            <v>39803</v>
          </cell>
          <cell r="L692">
            <v>44155</v>
          </cell>
          <cell r="M692" t="str">
            <v>YES</v>
          </cell>
          <cell r="N692" t="str">
            <v>12 months</v>
          </cell>
          <cell r="O692">
            <v>45051</v>
          </cell>
          <cell r="P692" t="str">
            <v>SBZ0476</v>
          </cell>
          <cell r="Q692" t="str">
            <v>Calibrated</v>
          </cell>
          <cell r="X692" t="str">
            <v>Interim_check_Temp_2</v>
          </cell>
          <cell r="Z692" t="str">
            <v>Gabriel Vasiloiu&amp;Catalin Stoican</v>
          </cell>
        </row>
        <row r="693">
          <cell r="B693" t="str">
            <v>QLRELSBZ_0685</v>
          </cell>
          <cell r="C693" t="str">
            <v>Instrument of measurement</v>
          </cell>
          <cell r="D693" t="str">
            <v>Electronic</v>
          </cell>
          <cell r="E693" t="str">
            <v>Extech</v>
          </cell>
          <cell r="F693" t="str">
            <v xml:space="preserve">Stopwatch </v>
          </cell>
          <cell r="G693">
            <v>365510</v>
          </cell>
          <cell r="H693" t="str">
            <v>QLRELSBZ_0685</v>
          </cell>
          <cell r="I693" t="str">
            <v>N/A</v>
          </cell>
          <cell r="J693">
            <v>2021</v>
          </cell>
          <cell r="K693" t="str">
            <v>491-8883</v>
          </cell>
          <cell r="L693">
            <v>44217</v>
          </cell>
          <cell r="M693" t="str">
            <v>YES</v>
          </cell>
          <cell r="N693" t="str">
            <v>12 months</v>
          </cell>
          <cell r="O693">
            <v>44679</v>
          </cell>
          <cell r="P693" t="str">
            <v>SBZ0486</v>
          </cell>
          <cell r="Q693" t="str">
            <v>Sent for calibration</v>
          </cell>
          <cell r="V693" t="str">
            <v>Metromat</v>
          </cell>
          <cell r="Z693" t="str">
            <v>Ianc Radu</v>
          </cell>
          <cell r="AD693" t="str">
            <v>5, 6, 150, 600, 1800, 3600 s</v>
          </cell>
        </row>
        <row r="694">
          <cell r="B694" t="str">
            <v>QLRELSBZ_0686</v>
          </cell>
          <cell r="C694" t="str">
            <v>Instrument of measurement</v>
          </cell>
          <cell r="D694" t="str">
            <v>Electronic</v>
          </cell>
          <cell r="E694" t="str">
            <v>Extech</v>
          </cell>
          <cell r="F694" t="str">
            <v xml:space="preserve">Stopwatch </v>
          </cell>
          <cell r="G694">
            <v>365510</v>
          </cell>
          <cell r="H694" t="str">
            <v>QLRELSBZ_0686</v>
          </cell>
          <cell r="I694" t="str">
            <v>N/A</v>
          </cell>
          <cell r="J694">
            <v>2021</v>
          </cell>
          <cell r="K694" t="str">
            <v>491-8883</v>
          </cell>
          <cell r="L694">
            <v>44217</v>
          </cell>
          <cell r="M694" t="str">
            <v>YES</v>
          </cell>
          <cell r="N694" t="str">
            <v>12 months</v>
          </cell>
          <cell r="O694">
            <v>44679</v>
          </cell>
          <cell r="P694" t="str">
            <v>SBZ0487</v>
          </cell>
          <cell r="Q694" t="str">
            <v>Sent for calibration</v>
          </cell>
          <cell r="V694" t="str">
            <v>Metromat</v>
          </cell>
          <cell r="Z694" t="str">
            <v>Ianc Radu</v>
          </cell>
          <cell r="AD694" t="str">
            <v>5, 6, 150, 600, 1800, 3600 s</v>
          </cell>
        </row>
        <row r="695">
          <cell r="B695" t="str">
            <v>QLRELSBZ_0687</v>
          </cell>
          <cell r="C695" t="str">
            <v>Instrument of measurement</v>
          </cell>
          <cell r="D695" t="str">
            <v>Mechanic</v>
          </cell>
          <cell r="E695" t="str">
            <v>RND</v>
          </cell>
          <cell r="F695" t="str">
            <v>Metal meter</v>
          </cell>
          <cell r="G695" t="str">
            <v>555-00002</v>
          </cell>
          <cell r="H695" t="str">
            <v>QLRELSBZ_0687</v>
          </cell>
          <cell r="I695" t="str">
            <v>N/A</v>
          </cell>
          <cell r="J695">
            <v>2021</v>
          </cell>
          <cell r="K695" t="str">
            <v>491-8883</v>
          </cell>
          <cell r="L695">
            <v>44217</v>
          </cell>
          <cell r="M695" t="str">
            <v>YES</v>
          </cell>
          <cell r="N695" t="str">
            <v>12 months</v>
          </cell>
          <cell r="O695">
            <v>44672</v>
          </cell>
          <cell r="P695" t="str">
            <v>SBZ0489</v>
          </cell>
          <cell r="Q695" t="str">
            <v>Sent for calibration</v>
          </cell>
          <cell r="V695" t="str">
            <v>Metromat</v>
          </cell>
          <cell r="Z695" t="str">
            <v>Ianc Radu</v>
          </cell>
          <cell r="AD695" t="str">
            <v>0.2m 0.5m 1.0m
2.0m 3.0m 4.0m
5.0m</v>
          </cell>
        </row>
        <row r="696">
          <cell r="B696" t="str">
            <v>QLRELSBZ_0688</v>
          </cell>
          <cell r="C696" t="str">
            <v>Instrument of measurement</v>
          </cell>
          <cell r="D696" t="str">
            <v>Mechanic</v>
          </cell>
          <cell r="E696" t="str">
            <v>RND</v>
          </cell>
          <cell r="F696" t="str">
            <v>Metal meter</v>
          </cell>
          <cell r="G696" t="str">
            <v>555-00002</v>
          </cell>
          <cell r="H696" t="str">
            <v>QLRELSBZ_0688</v>
          </cell>
          <cell r="I696" t="str">
            <v>N/A</v>
          </cell>
          <cell r="J696">
            <v>2021</v>
          </cell>
          <cell r="K696" t="str">
            <v>491-8883</v>
          </cell>
          <cell r="L696">
            <v>44217</v>
          </cell>
          <cell r="M696" t="str">
            <v>YES</v>
          </cell>
          <cell r="N696" t="str">
            <v>12 months</v>
          </cell>
          <cell r="O696">
            <v>44672</v>
          </cell>
          <cell r="P696" t="str">
            <v>SBZ0488</v>
          </cell>
          <cell r="Q696" t="str">
            <v>Sent for calibration</v>
          </cell>
          <cell r="V696" t="str">
            <v>Metromat</v>
          </cell>
          <cell r="Z696" t="str">
            <v>Ianc Radu</v>
          </cell>
          <cell r="AD696" t="str">
            <v>0.2m 0.5m 1.0m
2.0m 3.0m 4.0m
5.0m</v>
          </cell>
        </row>
        <row r="697">
          <cell r="B697" t="str">
            <v>QLRELSBZ_0689</v>
          </cell>
          <cell r="C697" t="str">
            <v>EMC</v>
          </cell>
          <cell r="D697" t="str">
            <v>Labeling system</v>
          </cell>
          <cell r="E697" t="str">
            <v>Brother</v>
          </cell>
          <cell r="F697" t="str">
            <v>Labeling printer</v>
          </cell>
          <cell r="G697" t="str">
            <v>P-Touch E110</v>
          </cell>
          <cell r="H697" t="str">
            <v xml:space="preserve">E77487L0H42770 </v>
          </cell>
          <cell r="I697" t="str">
            <v>N/A</v>
          </cell>
          <cell r="J697">
            <v>2021</v>
          </cell>
          <cell r="K697">
            <v>39806</v>
          </cell>
          <cell r="L697">
            <v>44248</v>
          </cell>
          <cell r="M697" t="str">
            <v>NO</v>
          </cell>
          <cell r="N697" t="str">
            <v>N/A</v>
          </cell>
          <cell r="O697" t="str">
            <v>N/A</v>
          </cell>
          <cell r="P697" t="str">
            <v>N/A</v>
          </cell>
          <cell r="Q697" t="str">
            <v>N/A</v>
          </cell>
          <cell r="S697" t="str">
            <v>X</v>
          </cell>
          <cell r="Z697" t="str">
            <v>Bogdan Soare</v>
          </cell>
        </row>
        <row r="698">
          <cell r="B698" t="str">
            <v>QLRELSBZ_0690</v>
          </cell>
          <cell r="C698" t="str">
            <v>EMC</v>
          </cell>
          <cell r="D698" t="str">
            <v>EMC - Measurements</v>
          </cell>
          <cell r="E698" t="str">
            <v>Messtechnik</v>
          </cell>
          <cell r="F698" t="str">
            <v>Analog Camera</v>
          </cell>
          <cell r="G698" t="str">
            <v>AV-Cr</v>
          </cell>
          <cell r="H698" t="str">
            <v>N/A</v>
          </cell>
          <cell r="I698" t="str">
            <v>Rental equipment</v>
          </cell>
          <cell r="K698" t="str">
            <v>N/A (rental)</v>
          </cell>
          <cell r="L698">
            <v>44229</v>
          </cell>
          <cell r="M698" t="str">
            <v>NO</v>
          </cell>
          <cell r="N698" t="str">
            <v>N/A</v>
          </cell>
          <cell r="O698" t="str">
            <v>N/A</v>
          </cell>
          <cell r="P698" t="str">
            <v>N/A</v>
          </cell>
          <cell r="Q698" t="str">
            <v>N/A</v>
          </cell>
          <cell r="S698" t="str">
            <v>X</v>
          </cell>
          <cell r="Z698" t="str">
            <v>Bogdan Soare</v>
          </cell>
        </row>
        <row r="699">
          <cell r="B699" t="str">
            <v>QLRELSBZ_0691</v>
          </cell>
          <cell r="C699" t="str">
            <v>EMC</v>
          </cell>
          <cell r="D699" t="str">
            <v>EMC - Measurements</v>
          </cell>
          <cell r="E699" t="str">
            <v>Messtechnik</v>
          </cell>
          <cell r="F699" t="str">
            <v>Battery for Analog Camera</v>
          </cell>
          <cell r="G699" t="str">
            <v>BP-84</v>
          </cell>
          <cell r="H699" t="str">
            <v>070362a</v>
          </cell>
          <cell r="I699" t="str">
            <v>Rental equipment</v>
          </cell>
          <cell r="K699" t="str">
            <v>N/A (rental)</v>
          </cell>
          <cell r="L699">
            <v>44229</v>
          </cell>
          <cell r="M699" t="str">
            <v>NO</v>
          </cell>
          <cell r="N699" t="str">
            <v>N/A</v>
          </cell>
          <cell r="O699" t="str">
            <v>N/A</v>
          </cell>
          <cell r="P699" t="str">
            <v>N/A</v>
          </cell>
          <cell r="Q699" t="str">
            <v>N/A</v>
          </cell>
          <cell r="S699" t="str">
            <v>X</v>
          </cell>
          <cell r="Z699" t="str">
            <v>Bogdan Soare</v>
          </cell>
        </row>
        <row r="700">
          <cell r="B700" t="str">
            <v>QLRELSBZ_0692</v>
          </cell>
          <cell r="C700" t="str">
            <v>EMC</v>
          </cell>
          <cell r="D700" t="str">
            <v>EMC - Measurements</v>
          </cell>
          <cell r="E700" t="str">
            <v>-</v>
          </cell>
          <cell r="F700" t="str">
            <v>Optical Recevier for Analog Camera</v>
          </cell>
          <cell r="G700" t="str">
            <v>AV-Rn</v>
          </cell>
          <cell r="H700" t="str">
            <v>050172</v>
          </cell>
          <cell r="I700" t="str">
            <v>Rental equipment</v>
          </cell>
          <cell r="K700" t="str">
            <v>N/A (rental)</v>
          </cell>
          <cell r="L700">
            <v>44229</v>
          </cell>
          <cell r="M700" t="str">
            <v>NO</v>
          </cell>
          <cell r="N700" t="str">
            <v>N/A</v>
          </cell>
          <cell r="O700" t="str">
            <v>N/A</v>
          </cell>
          <cell r="P700" t="str">
            <v>N/A</v>
          </cell>
          <cell r="Q700" t="str">
            <v>N/A</v>
          </cell>
          <cell r="S700" t="str">
            <v>X</v>
          </cell>
          <cell r="Z700" t="str">
            <v>Bogdan Soare</v>
          </cell>
        </row>
        <row r="701">
          <cell r="B701" t="str">
            <v>QLRELSBZ_0693</v>
          </cell>
          <cell r="C701" t="str">
            <v>EMC</v>
          </cell>
          <cell r="D701" t="str">
            <v>EMC - Measurements</v>
          </cell>
          <cell r="E701" t="str">
            <v>Myria</v>
          </cell>
          <cell r="F701" t="str">
            <v>Monitor for Analog Camera</v>
          </cell>
          <cell r="G701" t="str">
            <v>MY 1995BK</v>
          </cell>
          <cell r="H701" t="str">
            <v>6269563 700284</v>
          </cell>
          <cell r="I701" t="str">
            <v>Rental equipment</v>
          </cell>
          <cell r="K701" t="str">
            <v>N/A (rental)</v>
          </cell>
          <cell r="L701">
            <v>44229</v>
          </cell>
          <cell r="M701" t="str">
            <v>NO</v>
          </cell>
          <cell r="N701" t="str">
            <v>N/A</v>
          </cell>
          <cell r="O701" t="str">
            <v>N/A</v>
          </cell>
          <cell r="P701" t="str">
            <v>N/A</v>
          </cell>
          <cell r="Q701" t="str">
            <v>N/A</v>
          </cell>
          <cell r="S701" t="str">
            <v>X</v>
          </cell>
          <cell r="Z701" t="str">
            <v>Bogdan Soare</v>
          </cell>
        </row>
        <row r="702">
          <cell r="B702" t="str">
            <v>QLRELSBZ_0694</v>
          </cell>
          <cell r="C702" t="str">
            <v>Instrument of measurement and control</v>
          </cell>
          <cell r="D702" t="str">
            <v>Dust test equipment</v>
          </cell>
          <cell r="E702" t="str">
            <v>F&amp;F</v>
          </cell>
          <cell r="F702" t="str">
            <v>Countdown timer</v>
          </cell>
          <cell r="G702" t="str">
            <v>PCS-517.2</v>
          </cell>
          <cell r="H702" t="str">
            <v>QLRELSBZ_0694</v>
          </cell>
          <cell r="I702" t="str">
            <v>N/A</v>
          </cell>
          <cell r="J702" t="str">
            <v>-</v>
          </cell>
          <cell r="K702" t="str">
            <v>491-8883</v>
          </cell>
          <cell r="L702">
            <v>44276</v>
          </cell>
          <cell r="M702" t="str">
            <v>YES</v>
          </cell>
          <cell r="N702" t="str">
            <v>12 Months</v>
          </cell>
          <cell r="O702">
            <v>44679</v>
          </cell>
          <cell r="P702" t="str">
            <v>SBZ0463</v>
          </cell>
          <cell r="Q702" t="str">
            <v>Sent for calibration</v>
          </cell>
          <cell r="R702" t="str">
            <v>X</v>
          </cell>
          <cell r="V702" t="str">
            <v>Metromat</v>
          </cell>
          <cell r="Z702" t="str">
            <v>Ianc Radu</v>
          </cell>
          <cell r="AD702" t="str">
            <v>ON: 5, 6, 90, 600, 900, 3600s
OFF: 1195 sec</v>
          </cell>
        </row>
        <row r="703">
          <cell r="B703" t="str">
            <v>QLRELSBZ_0695</v>
          </cell>
          <cell r="C703" t="str">
            <v>Instrument of measurement and control</v>
          </cell>
          <cell r="D703" t="str">
            <v>Dust test equipment</v>
          </cell>
          <cell r="E703" t="str">
            <v>F&amp;F</v>
          </cell>
          <cell r="F703" t="str">
            <v>Countdown timer</v>
          </cell>
          <cell r="G703" t="str">
            <v>STP-541.2</v>
          </cell>
          <cell r="H703" t="str">
            <v>QLRELSBZ_0695</v>
          </cell>
          <cell r="I703" t="str">
            <v>N/A</v>
          </cell>
          <cell r="J703" t="str">
            <v>-</v>
          </cell>
          <cell r="K703" t="str">
            <v>491-8883</v>
          </cell>
          <cell r="L703">
            <v>44276</v>
          </cell>
          <cell r="M703" t="str">
            <v>YES</v>
          </cell>
          <cell r="N703" t="str">
            <v>12 Months</v>
          </cell>
          <cell r="O703">
            <v>44679</v>
          </cell>
          <cell r="P703" t="str">
            <v>SBZ0464</v>
          </cell>
          <cell r="Q703" t="str">
            <v>Sent for calibration</v>
          </cell>
          <cell r="R703" t="str">
            <v>X</v>
          </cell>
          <cell r="V703" t="str">
            <v>Metromat</v>
          </cell>
          <cell r="Z703" t="str">
            <v>Ianc Radu</v>
          </cell>
          <cell r="AD703" t="str">
            <v>t1 (on) 5, 6, 90, 600, 900, 3600s
t2 (off) 1195 s
t3 (on) 5, 6, 90, 600, 900, 3600s
t4 (off) 1195 s</v>
          </cell>
        </row>
        <row r="704">
          <cell r="B704" t="str">
            <v>QLRELSBZ_0696</v>
          </cell>
          <cell r="C704" t="str">
            <v>Instrument of measurement and control</v>
          </cell>
          <cell r="D704" t="str">
            <v>Dust test equipment</v>
          </cell>
          <cell r="E704" t="str">
            <v>F&amp;F</v>
          </cell>
          <cell r="F704" t="str">
            <v>Countdown timer</v>
          </cell>
          <cell r="G704" t="str">
            <v>STP-541.2</v>
          </cell>
          <cell r="H704" t="str">
            <v>QLRELSBZ_0696</v>
          </cell>
          <cell r="I704" t="str">
            <v>N/A</v>
          </cell>
          <cell r="J704" t="str">
            <v>-</v>
          </cell>
          <cell r="K704" t="str">
            <v>491-8883</v>
          </cell>
          <cell r="L704">
            <v>44276</v>
          </cell>
          <cell r="M704" t="str">
            <v>YES</v>
          </cell>
          <cell r="N704" t="str">
            <v>12 Months</v>
          </cell>
          <cell r="O704">
            <v>44944</v>
          </cell>
          <cell r="P704" t="str">
            <v>SBZ0465</v>
          </cell>
          <cell r="Q704" t="str">
            <v>Calibrated</v>
          </cell>
          <cell r="R704" t="str">
            <v>X</v>
          </cell>
          <cell r="V704" t="str">
            <v>Metromat</v>
          </cell>
          <cell r="X704" t="str">
            <v>Forms updated: 2022</v>
          </cell>
          <cell r="Z704" t="str">
            <v>Ianc Radu</v>
          </cell>
          <cell r="AD704" t="str">
            <v>t1 (on) 5, 6, 90, 600, 900, 3600s
t2 (off) 1195 s
t3 (on) 5, 6, 90, 600, 900, 3600s
t4 (off) 1195 s</v>
          </cell>
        </row>
        <row r="705">
          <cell r="B705" t="str">
            <v>QLRELSBZ_0697</v>
          </cell>
          <cell r="C705" t="str">
            <v>Instrument of measurement and control</v>
          </cell>
          <cell r="D705" t="str">
            <v>Dust test equipment</v>
          </cell>
          <cell r="E705" t="str">
            <v>F&amp;F</v>
          </cell>
          <cell r="F705" t="str">
            <v>Countdown timer</v>
          </cell>
          <cell r="G705" t="str">
            <v>STP-541.2</v>
          </cell>
          <cell r="H705" t="str">
            <v>QLRELSBZ_0697</v>
          </cell>
          <cell r="I705" t="str">
            <v>N/A</v>
          </cell>
          <cell r="J705" t="str">
            <v>-</v>
          </cell>
          <cell r="K705" t="str">
            <v>491-8883</v>
          </cell>
          <cell r="L705">
            <v>44276</v>
          </cell>
          <cell r="M705" t="str">
            <v>YES</v>
          </cell>
          <cell r="N705" t="str">
            <v>12 Months</v>
          </cell>
          <cell r="O705">
            <v>44679</v>
          </cell>
          <cell r="P705" t="str">
            <v>SBZ0466</v>
          </cell>
          <cell r="Q705" t="str">
            <v>Sent for calibration</v>
          </cell>
          <cell r="R705" t="str">
            <v>X</v>
          </cell>
          <cell r="V705" t="str">
            <v>Metromat</v>
          </cell>
          <cell r="Z705" t="str">
            <v>Ianc Radu</v>
          </cell>
          <cell r="AD705" t="str">
            <v>t1 (on) 5, 6, 90, 600, 900, 3600s
t2 (off) 1195 s
t3 (on) 5, 6, 90, 600, 900, 3600s
t4 (off) 1195 s</v>
          </cell>
        </row>
        <row r="706">
          <cell r="B706" t="str">
            <v>QLRELSBZ_0698</v>
          </cell>
          <cell r="C706" t="str">
            <v>Instrument of measurement and control</v>
          </cell>
          <cell r="D706" t="str">
            <v>Dust test equipment</v>
          </cell>
          <cell r="E706" t="str">
            <v>F&amp;F</v>
          </cell>
          <cell r="F706" t="str">
            <v>Countdown timer</v>
          </cell>
          <cell r="G706" t="str">
            <v>STP-541.2</v>
          </cell>
          <cell r="H706" t="str">
            <v>QLRELSBZ_0698</v>
          </cell>
          <cell r="I706" t="str">
            <v>N/A</v>
          </cell>
          <cell r="J706" t="str">
            <v>-</v>
          </cell>
          <cell r="K706" t="str">
            <v>491-8883</v>
          </cell>
          <cell r="L706">
            <v>44276</v>
          </cell>
          <cell r="M706" t="str">
            <v>YES</v>
          </cell>
          <cell r="N706" t="str">
            <v>12 Months</v>
          </cell>
          <cell r="O706">
            <v>44679</v>
          </cell>
          <cell r="P706" t="str">
            <v>SBZ0467</v>
          </cell>
          <cell r="Q706" t="str">
            <v>Sent for calibration</v>
          </cell>
          <cell r="R706" t="str">
            <v>X</v>
          </cell>
          <cell r="V706" t="str">
            <v>Metromat</v>
          </cell>
          <cell r="Z706" t="str">
            <v>Ianc Radu</v>
          </cell>
          <cell r="AD706" t="str">
            <v>t1 (on) 5, 6, 90, 600, 900, 3600s
t2 (off) 1195 s
t3 (on) 5, 6, 90, 600, 900, 3600s
t4 (off) 1195 s</v>
          </cell>
        </row>
        <row r="707">
          <cell r="B707" t="str">
            <v>QLRELSBZ_0699</v>
          </cell>
          <cell r="C707" t="str">
            <v>EMC</v>
          </cell>
          <cell r="D707" t="str">
            <v>EMC - Measurements</v>
          </cell>
          <cell r="E707" t="str">
            <v>Messtechnik</v>
          </cell>
          <cell r="F707" t="str">
            <v>Digital Optical System - Transmitter</v>
          </cell>
          <cell r="G707" t="str">
            <v>U2/12</v>
          </cell>
          <cell r="H707" t="str">
            <v>18-014912-2</v>
          </cell>
          <cell r="I707" t="str">
            <v>Rental equipment</v>
          </cell>
          <cell r="L707">
            <v>44276</v>
          </cell>
          <cell r="M707" t="str">
            <v>NO</v>
          </cell>
          <cell r="N707" t="str">
            <v>N/A</v>
          </cell>
          <cell r="O707" t="str">
            <v>N/A</v>
          </cell>
          <cell r="P707" t="str">
            <v>N/A</v>
          </cell>
          <cell r="Q707" t="str">
            <v>N/A</v>
          </cell>
          <cell r="S707" t="str">
            <v>X</v>
          </cell>
          <cell r="X707" t="str">
            <v>TSR rental equipment ID EMC-OPT 71</v>
          </cell>
          <cell r="Z707" t="str">
            <v>Bogdan Soare</v>
          </cell>
        </row>
        <row r="708">
          <cell r="B708" t="str">
            <v>QLRELSBZ_0700</v>
          </cell>
          <cell r="C708" t="str">
            <v>EMC</v>
          </cell>
          <cell r="D708" t="str">
            <v>EMC - Measurements</v>
          </cell>
          <cell r="E708" t="str">
            <v>Messtechnik</v>
          </cell>
          <cell r="F708" t="str">
            <v>Digital Optical System - Receiver</v>
          </cell>
          <cell r="G708" t="str">
            <v>U2/12</v>
          </cell>
          <cell r="H708" t="str">
            <v>18-014912-1</v>
          </cell>
          <cell r="I708" t="str">
            <v>Rental equipment</v>
          </cell>
          <cell r="L708">
            <v>44276</v>
          </cell>
          <cell r="M708" t="str">
            <v>NO</v>
          </cell>
          <cell r="N708" t="str">
            <v>N/A</v>
          </cell>
          <cell r="O708" t="str">
            <v>N/A</v>
          </cell>
          <cell r="P708" t="str">
            <v>N/A</v>
          </cell>
          <cell r="Q708" t="str">
            <v>N/A</v>
          </cell>
          <cell r="S708" t="str">
            <v>X</v>
          </cell>
          <cell r="X708" t="str">
            <v>TSR rental equipment ID EMC-OPT 71</v>
          </cell>
          <cell r="Z708" t="str">
            <v>Bogdan Soare</v>
          </cell>
        </row>
        <row r="709">
          <cell r="B709" t="str">
            <v>QLRELSBZ_0701</v>
          </cell>
          <cell r="C709" t="str">
            <v>EMC</v>
          </cell>
          <cell r="D709" t="str">
            <v>EMC - Measurements</v>
          </cell>
          <cell r="E709" t="str">
            <v>NoiseKen</v>
          </cell>
          <cell r="F709" t="str">
            <v>Impulse Noise Simulator</v>
          </cell>
          <cell r="G709" t="str">
            <v>INS-S220</v>
          </cell>
          <cell r="H709" t="str">
            <v>INS20Y6993</v>
          </cell>
          <cell r="J709">
            <v>2020</v>
          </cell>
          <cell r="K709">
            <v>39806</v>
          </cell>
          <cell r="L709">
            <v>44276</v>
          </cell>
          <cell r="M709" t="str">
            <v>NO</v>
          </cell>
          <cell r="N709" t="str">
            <v>N/A</v>
          </cell>
          <cell r="O709" t="str">
            <v>N/A</v>
          </cell>
          <cell r="Q709" t="str">
            <v>N/A</v>
          </cell>
          <cell r="S709" t="str">
            <v>X</v>
          </cell>
          <cell r="Z709" t="str">
            <v>Bogdan Soare</v>
          </cell>
        </row>
        <row r="710">
          <cell r="B710" t="str">
            <v>QLRELSBZ_0702</v>
          </cell>
          <cell r="C710" t="str">
            <v>Instrument of measurement</v>
          </cell>
          <cell r="D710" t="str">
            <v>Electronic</v>
          </cell>
          <cell r="E710" t="str">
            <v>ZEISS</v>
          </cell>
          <cell r="F710" t="str">
            <v>Mikroskop Smart Zoom 5</v>
          </cell>
          <cell r="H710" t="str">
            <v>4703000562</v>
          </cell>
          <cell r="I710" t="str">
            <v>TBD</v>
          </cell>
          <cell r="J710">
            <v>2020</v>
          </cell>
          <cell r="L710">
            <v>44248</v>
          </cell>
          <cell r="M710" t="str">
            <v>NO</v>
          </cell>
          <cell r="N710" t="str">
            <v>N/A</v>
          </cell>
          <cell r="O710" t="str">
            <v>TBD</v>
          </cell>
          <cell r="P710" t="str">
            <v>TBD</v>
          </cell>
          <cell r="Q710" t="str">
            <v>TBD</v>
          </cell>
          <cell r="S710" t="str">
            <v>X</v>
          </cell>
          <cell r="Z710" t="str">
            <v>Carmen Balan</v>
          </cell>
        </row>
        <row r="711">
          <cell r="B711" t="str">
            <v>QLRELSBZ_0703</v>
          </cell>
          <cell r="C711" t="str">
            <v>EMC</v>
          </cell>
          <cell r="D711" t="str">
            <v>Smart glasses</v>
          </cell>
          <cell r="E711" t="str">
            <v>VUZIX</v>
          </cell>
          <cell r="F711" t="str">
            <v>M400 Smart glasses</v>
          </cell>
          <cell r="G711">
            <v>472</v>
          </cell>
          <cell r="H711" t="str">
            <v>M005017144</v>
          </cell>
          <cell r="J711">
            <v>2020</v>
          </cell>
          <cell r="K711">
            <v>39806</v>
          </cell>
          <cell r="L711">
            <v>44248</v>
          </cell>
          <cell r="M711" t="str">
            <v>NO</v>
          </cell>
          <cell r="N711" t="str">
            <v>N/A</v>
          </cell>
          <cell r="O711" t="str">
            <v>N/A</v>
          </cell>
          <cell r="P711" t="str">
            <v>N/A</v>
          </cell>
          <cell r="Q711" t="str">
            <v>N/A</v>
          </cell>
          <cell r="S711" t="str">
            <v>X</v>
          </cell>
          <cell r="Z711" t="str">
            <v>Bogdan Soare</v>
          </cell>
        </row>
        <row r="712">
          <cell r="B712" t="str">
            <v>QLRELSBZ_0704</v>
          </cell>
          <cell r="C712" t="str">
            <v>EMC</v>
          </cell>
          <cell r="D712" t="str">
            <v>EMC - Measurements</v>
          </cell>
          <cell r="E712" t="str">
            <v>EMCtools</v>
          </cell>
          <cell r="F712" t="str">
            <v>LIN BUS</v>
          </cell>
          <cell r="G712" t="str">
            <v>090</v>
          </cell>
          <cell r="H712">
            <v>801536</v>
          </cell>
          <cell r="I712">
            <v>845300926</v>
          </cell>
          <cell r="K712">
            <v>39806</v>
          </cell>
          <cell r="L712">
            <v>44307</v>
          </cell>
          <cell r="M712" t="str">
            <v>NO</v>
          </cell>
          <cell r="N712" t="str">
            <v>N/A</v>
          </cell>
          <cell r="O712" t="str">
            <v>N/A</v>
          </cell>
          <cell r="P712" t="str">
            <v>N/A</v>
          </cell>
          <cell r="Q712" t="str">
            <v>N/A</v>
          </cell>
          <cell r="Z712" t="str">
            <v>Bogdan Soare</v>
          </cell>
        </row>
        <row r="713">
          <cell r="B713" t="str">
            <v>QLRELSBZ_0705</v>
          </cell>
          <cell r="C713" t="str">
            <v>EMC</v>
          </cell>
          <cell r="D713" t="str">
            <v>EMC - Measurements</v>
          </cell>
          <cell r="E713" t="str">
            <v>EMCtools</v>
          </cell>
          <cell r="F713" t="str">
            <v>LIN BUS</v>
          </cell>
          <cell r="G713" t="str">
            <v>090</v>
          </cell>
          <cell r="H713">
            <v>801537</v>
          </cell>
          <cell r="I713">
            <v>845300926</v>
          </cell>
          <cell r="K713">
            <v>39806</v>
          </cell>
          <cell r="L713">
            <v>44307</v>
          </cell>
          <cell r="M713" t="str">
            <v>NO</v>
          </cell>
          <cell r="N713" t="str">
            <v>N/A</v>
          </cell>
          <cell r="O713" t="str">
            <v>N/A</v>
          </cell>
          <cell r="P713" t="str">
            <v>N/A</v>
          </cell>
          <cell r="Q713" t="str">
            <v>N/A</v>
          </cell>
          <cell r="Z713" t="str">
            <v>Bogdan Soare</v>
          </cell>
        </row>
        <row r="714">
          <cell r="B714" t="str">
            <v>QLRELSBZ_0706</v>
          </cell>
          <cell r="C714" t="str">
            <v>EMC</v>
          </cell>
          <cell r="D714" t="str">
            <v>EMC - Measurements</v>
          </cell>
          <cell r="E714" t="str">
            <v>EMCtools</v>
          </cell>
          <cell r="F714" t="str">
            <v>High Speed CAN</v>
          </cell>
          <cell r="G714" t="str">
            <v>050</v>
          </cell>
          <cell r="H714">
            <v>401620</v>
          </cell>
          <cell r="I714">
            <v>845300924</v>
          </cell>
          <cell r="K714">
            <v>39806</v>
          </cell>
          <cell r="L714">
            <v>44307</v>
          </cell>
          <cell r="M714" t="str">
            <v>NO</v>
          </cell>
          <cell r="N714" t="str">
            <v>N/A</v>
          </cell>
          <cell r="O714" t="str">
            <v>N/A</v>
          </cell>
          <cell r="P714" t="str">
            <v>N/A</v>
          </cell>
          <cell r="Q714" t="str">
            <v>N/A</v>
          </cell>
          <cell r="Z714" t="str">
            <v>Bogdan Soare</v>
          </cell>
        </row>
        <row r="715">
          <cell r="B715" t="str">
            <v>QLRELSBZ_0707</v>
          </cell>
          <cell r="C715" t="str">
            <v>EMC</v>
          </cell>
          <cell r="D715" t="str">
            <v>EMC - Measurements</v>
          </cell>
          <cell r="E715" t="str">
            <v>EMCtools</v>
          </cell>
          <cell r="F715" t="str">
            <v>High Speed CAN</v>
          </cell>
          <cell r="G715" t="str">
            <v>050</v>
          </cell>
          <cell r="H715">
            <v>401621</v>
          </cell>
          <cell r="I715">
            <v>845300924</v>
          </cell>
          <cell r="K715">
            <v>39806</v>
          </cell>
          <cell r="L715">
            <v>44307</v>
          </cell>
          <cell r="M715" t="str">
            <v>NO</v>
          </cell>
          <cell r="N715" t="str">
            <v>N/A</v>
          </cell>
          <cell r="O715" t="str">
            <v>N/A</v>
          </cell>
          <cell r="P715" t="str">
            <v>N/A</v>
          </cell>
          <cell r="Q715" t="str">
            <v>N/A</v>
          </cell>
          <cell r="Z715" t="str">
            <v>Bogdan Soare</v>
          </cell>
        </row>
        <row r="716">
          <cell r="B716" t="str">
            <v>QLRELSBZ_0708</v>
          </cell>
          <cell r="C716" t="str">
            <v>EMC</v>
          </cell>
          <cell r="D716" t="str">
            <v>EMC - Measurements</v>
          </cell>
          <cell r="E716" t="str">
            <v>EMCtools</v>
          </cell>
          <cell r="F716" t="str">
            <v>Low Speed CAN</v>
          </cell>
          <cell r="G716" t="str">
            <v>070</v>
          </cell>
          <cell r="H716">
            <v>60352</v>
          </cell>
          <cell r="I716">
            <v>845300925</v>
          </cell>
          <cell r="K716">
            <v>39806</v>
          </cell>
          <cell r="L716">
            <v>44307</v>
          </cell>
          <cell r="M716" t="str">
            <v>NO</v>
          </cell>
          <cell r="N716" t="str">
            <v>N/A</v>
          </cell>
          <cell r="O716" t="str">
            <v>N/A</v>
          </cell>
          <cell r="P716" t="str">
            <v>N/A</v>
          </cell>
          <cell r="Q716" t="str">
            <v>N/A</v>
          </cell>
          <cell r="Z716" t="str">
            <v>Bogdan Soare</v>
          </cell>
        </row>
        <row r="717">
          <cell r="B717" t="str">
            <v>QLRELSBZ_0709</v>
          </cell>
          <cell r="C717" t="str">
            <v>EMC</v>
          </cell>
          <cell r="D717" t="str">
            <v>EMC - Measurements</v>
          </cell>
          <cell r="E717" t="str">
            <v>EMCtools</v>
          </cell>
          <cell r="F717" t="str">
            <v>Low Speed CAN</v>
          </cell>
          <cell r="G717" t="str">
            <v>070</v>
          </cell>
          <cell r="H717">
            <v>60351</v>
          </cell>
          <cell r="I717">
            <v>845300925</v>
          </cell>
          <cell r="K717">
            <v>39806</v>
          </cell>
          <cell r="L717">
            <v>44307</v>
          </cell>
          <cell r="M717" t="str">
            <v>NO</v>
          </cell>
          <cell r="N717" t="str">
            <v>N/A</v>
          </cell>
          <cell r="O717" t="str">
            <v>N/A</v>
          </cell>
          <cell r="P717" t="str">
            <v>N/A</v>
          </cell>
          <cell r="Q717" t="str">
            <v>N/A</v>
          </cell>
          <cell r="Z717" t="str">
            <v>Bogdan Soare</v>
          </cell>
        </row>
        <row r="718">
          <cell r="B718" t="str">
            <v>QLRELSBZ_0710</v>
          </cell>
          <cell r="C718" t="str">
            <v>EMC</v>
          </cell>
          <cell r="D718" t="str">
            <v>EMC - Measurements</v>
          </cell>
          <cell r="E718" t="str">
            <v>EMCtools</v>
          </cell>
          <cell r="F718" t="str">
            <v>LIN BUS</v>
          </cell>
          <cell r="G718" t="str">
            <v>090</v>
          </cell>
          <cell r="H718">
            <v>801540</v>
          </cell>
          <cell r="I718">
            <v>845300923</v>
          </cell>
          <cell r="K718">
            <v>39806</v>
          </cell>
          <cell r="L718">
            <v>44307</v>
          </cell>
          <cell r="M718" t="str">
            <v>NO</v>
          </cell>
          <cell r="N718" t="str">
            <v>N/A</v>
          </cell>
          <cell r="O718" t="str">
            <v>N/A</v>
          </cell>
          <cell r="P718" t="str">
            <v>N/A</v>
          </cell>
          <cell r="Q718" t="str">
            <v>N/A</v>
          </cell>
          <cell r="Z718" t="str">
            <v>Bogdan Soare</v>
          </cell>
        </row>
        <row r="719">
          <cell r="B719" t="str">
            <v>QLRELSBZ_0711</v>
          </cell>
          <cell r="C719" t="str">
            <v>EMC</v>
          </cell>
          <cell r="D719" t="str">
            <v>EMC - Measurements</v>
          </cell>
          <cell r="E719" t="str">
            <v>EMCtools</v>
          </cell>
          <cell r="F719" t="str">
            <v>LIN BUS</v>
          </cell>
          <cell r="G719" t="str">
            <v>090</v>
          </cell>
          <cell r="H719">
            <v>801541</v>
          </cell>
          <cell r="I719">
            <v>845300923</v>
          </cell>
          <cell r="K719">
            <v>39806</v>
          </cell>
          <cell r="L719">
            <v>44307</v>
          </cell>
          <cell r="M719" t="str">
            <v>NO</v>
          </cell>
          <cell r="N719" t="str">
            <v>N/A</v>
          </cell>
          <cell r="O719" t="str">
            <v>N/A</v>
          </cell>
          <cell r="P719" t="str">
            <v>N/A</v>
          </cell>
          <cell r="Q719" t="str">
            <v>N/A</v>
          </cell>
          <cell r="Z719" t="str">
            <v>Bogdan Soare</v>
          </cell>
        </row>
        <row r="720">
          <cell r="B720" t="str">
            <v>QLRELSBZ_0712</v>
          </cell>
          <cell r="C720" t="str">
            <v>EMC</v>
          </cell>
          <cell r="D720" t="str">
            <v>EMC - Measurements</v>
          </cell>
          <cell r="E720" t="str">
            <v>EMCtools</v>
          </cell>
          <cell r="F720" t="str">
            <v>High Speed CAN</v>
          </cell>
          <cell r="G720" t="str">
            <v>050</v>
          </cell>
          <cell r="H720">
            <v>401622</v>
          </cell>
          <cell r="I720">
            <v>845300921</v>
          </cell>
          <cell r="K720">
            <v>39806</v>
          </cell>
          <cell r="L720">
            <v>44307</v>
          </cell>
          <cell r="M720" t="str">
            <v>NO</v>
          </cell>
          <cell r="N720" t="str">
            <v>N/A</v>
          </cell>
          <cell r="O720" t="str">
            <v>N/A</v>
          </cell>
          <cell r="P720" t="str">
            <v>N/A</v>
          </cell>
          <cell r="Q720" t="str">
            <v>N/A</v>
          </cell>
          <cell r="Z720" t="str">
            <v>Bogdan Soare</v>
          </cell>
        </row>
        <row r="721">
          <cell r="B721" t="str">
            <v>QLRELSBZ_0713</v>
          </cell>
          <cell r="C721" t="str">
            <v>EMC</v>
          </cell>
          <cell r="D721" t="str">
            <v>EMC - Measurements</v>
          </cell>
          <cell r="E721" t="str">
            <v>EMCtools</v>
          </cell>
          <cell r="F721" t="str">
            <v>High Speed CAN</v>
          </cell>
          <cell r="G721" t="str">
            <v>050</v>
          </cell>
          <cell r="H721">
            <v>401623</v>
          </cell>
          <cell r="I721">
            <v>845300921</v>
          </cell>
          <cell r="K721">
            <v>39806</v>
          </cell>
          <cell r="L721">
            <v>44307</v>
          </cell>
          <cell r="M721" t="str">
            <v>NO</v>
          </cell>
          <cell r="N721" t="str">
            <v>N/A</v>
          </cell>
          <cell r="O721" t="str">
            <v>N/A</v>
          </cell>
          <cell r="P721" t="str">
            <v>N/A</v>
          </cell>
          <cell r="Q721" t="str">
            <v>N/A</v>
          </cell>
          <cell r="Z721" t="str">
            <v>Bogdan Soare</v>
          </cell>
        </row>
        <row r="722">
          <cell r="B722" t="str">
            <v>QLRELSBZ_0714</v>
          </cell>
          <cell r="C722" t="str">
            <v>EMC</v>
          </cell>
          <cell r="D722" t="str">
            <v>EMC - Measurements</v>
          </cell>
          <cell r="E722" t="str">
            <v>EMCtools</v>
          </cell>
          <cell r="F722" t="str">
            <v>Low Speed CAN</v>
          </cell>
          <cell r="G722" t="str">
            <v>070</v>
          </cell>
          <cell r="H722">
            <v>60353</v>
          </cell>
          <cell r="I722">
            <v>845300922</v>
          </cell>
          <cell r="K722">
            <v>39806</v>
          </cell>
          <cell r="L722">
            <v>44307</v>
          </cell>
          <cell r="M722" t="str">
            <v>NO</v>
          </cell>
          <cell r="N722" t="str">
            <v>N/A</v>
          </cell>
          <cell r="O722" t="str">
            <v>N/A</v>
          </cell>
          <cell r="P722" t="str">
            <v>N/A</v>
          </cell>
          <cell r="Q722" t="str">
            <v>N/A</v>
          </cell>
          <cell r="Z722" t="str">
            <v>Bogdan Soare</v>
          </cell>
        </row>
        <row r="723">
          <cell r="B723" t="str">
            <v>QLRELSBZ_0715</v>
          </cell>
          <cell r="C723" t="str">
            <v>EMC</v>
          </cell>
          <cell r="D723" t="str">
            <v>EMC - Measurements</v>
          </cell>
          <cell r="E723" t="str">
            <v>EMCtools</v>
          </cell>
          <cell r="F723" t="str">
            <v>Low Speed CAN</v>
          </cell>
          <cell r="G723" t="str">
            <v>070</v>
          </cell>
          <cell r="H723">
            <v>60354</v>
          </cell>
          <cell r="I723">
            <v>845300922</v>
          </cell>
          <cell r="K723">
            <v>39806</v>
          </cell>
          <cell r="L723">
            <v>44307</v>
          </cell>
          <cell r="M723" t="str">
            <v>NO</v>
          </cell>
          <cell r="N723" t="str">
            <v>N/A</v>
          </cell>
          <cell r="O723" t="str">
            <v>N/A</v>
          </cell>
          <cell r="P723" t="str">
            <v>N/A</v>
          </cell>
          <cell r="Q723" t="str">
            <v>N/A</v>
          </cell>
          <cell r="Z723" t="str">
            <v>Bogdan Soare</v>
          </cell>
        </row>
        <row r="724">
          <cell r="B724" t="str">
            <v>QLRELSBZ_0716</v>
          </cell>
          <cell r="C724" t="str">
            <v>EMC</v>
          </cell>
          <cell r="D724" t="str">
            <v>EMC - Measurements</v>
          </cell>
          <cell r="E724" t="str">
            <v>Fluke</v>
          </cell>
          <cell r="F724" t="str">
            <v>Digital MultiMeter</v>
          </cell>
          <cell r="G724" t="str">
            <v xml:space="preserve">789 ProcessMeter </v>
          </cell>
          <cell r="H724">
            <v>49410045</v>
          </cell>
          <cell r="K724">
            <v>39806</v>
          </cell>
          <cell r="L724">
            <v>44075</v>
          </cell>
          <cell r="M724" t="str">
            <v>YES</v>
          </cell>
          <cell r="N724" t="str">
            <v>12 months</v>
          </cell>
          <cell r="O724">
            <v>45052</v>
          </cell>
          <cell r="P724" t="str">
            <v>SBZ0484</v>
          </cell>
          <cell r="Q724" t="str">
            <v>Calibrated</v>
          </cell>
          <cell r="R724" t="str">
            <v>X</v>
          </cell>
          <cell r="V724" t="str">
            <v>ARC Brasov</v>
          </cell>
          <cell r="Z724" t="str">
            <v>Bogdan Soare</v>
          </cell>
        </row>
        <row r="725">
          <cell r="B725" t="str">
            <v>QLRELSBZ_0717</v>
          </cell>
          <cell r="C725" t="str">
            <v>EMC</v>
          </cell>
          <cell r="D725" t="str">
            <v>EMC - Measurements</v>
          </cell>
          <cell r="E725" t="str">
            <v>schwarzbeck</v>
          </cell>
          <cell r="F725" t="str">
            <v>420NJ elements with SBA 9113 balun</v>
          </cell>
          <cell r="G725" t="str">
            <v>420NJ</v>
          </cell>
          <cell r="H725" t="str">
            <v>SBA 9113 #1203</v>
          </cell>
          <cell r="K725">
            <v>39806</v>
          </cell>
          <cell r="L725">
            <v>43831</v>
          </cell>
          <cell r="M725" t="str">
            <v>NO</v>
          </cell>
          <cell r="N725" t="str">
            <v>N/A</v>
          </cell>
          <cell r="O725" t="str">
            <v>N/A</v>
          </cell>
          <cell r="P725" t="str">
            <v>N/A</v>
          </cell>
          <cell r="Q725" t="str">
            <v>N/A</v>
          </cell>
          <cell r="Z725" t="str">
            <v>Bogdan Soare</v>
          </cell>
        </row>
        <row r="726">
          <cell r="B726" t="str">
            <v>QLRELSBZ_0718</v>
          </cell>
          <cell r="C726" t="str">
            <v>EMC</v>
          </cell>
          <cell r="D726" t="str">
            <v>EMC - Measurements</v>
          </cell>
          <cell r="E726" t="str">
            <v>schwarzbeck</v>
          </cell>
          <cell r="F726" t="str">
            <v>420NJ elements with SBA 9113 balun</v>
          </cell>
          <cell r="G726" t="str">
            <v>420NJ</v>
          </cell>
          <cell r="H726" t="str">
            <v>SBA 9113 #1164</v>
          </cell>
          <cell r="K726">
            <v>39806</v>
          </cell>
          <cell r="L726">
            <v>43831</v>
          </cell>
          <cell r="M726" t="str">
            <v>NO</v>
          </cell>
          <cell r="N726" t="str">
            <v>N/A</v>
          </cell>
          <cell r="O726" t="str">
            <v>N/A</v>
          </cell>
          <cell r="P726" t="str">
            <v>N/A</v>
          </cell>
          <cell r="Q726" t="str">
            <v>N/A</v>
          </cell>
          <cell r="Z726" t="str">
            <v>Bogdan Soare</v>
          </cell>
        </row>
        <row r="727">
          <cell r="B727" t="str">
            <v>QLRELSBZ_0719</v>
          </cell>
          <cell r="C727" t="str">
            <v>Chamber</v>
          </cell>
          <cell r="D727" t="str">
            <v>IP - Water test equipment</v>
          </cell>
          <cell r="E727" t="str">
            <v>ITS GmbH</v>
          </cell>
          <cell r="F727" t="str">
            <v>Water Chamber IPx1-IPx9</v>
          </cell>
          <cell r="G727" t="str">
            <v>SPK R400</v>
          </cell>
          <cell r="H727" t="str">
            <v>P20-1669</v>
          </cell>
          <cell r="I727" t="str">
            <v>TBD</v>
          </cell>
          <cell r="J727">
            <v>2020</v>
          </cell>
          <cell r="L727">
            <v>44276</v>
          </cell>
          <cell r="M727" t="str">
            <v>NO</v>
          </cell>
          <cell r="N727" t="str">
            <v>N/A</v>
          </cell>
          <cell r="O727" t="str">
            <v>N/A</v>
          </cell>
          <cell r="P727" t="str">
            <v>N/A</v>
          </cell>
          <cell r="Q727" t="str">
            <v>N/A</v>
          </cell>
          <cell r="R727" t="str">
            <v>X</v>
          </cell>
          <cell r="S727" t="str">
            <v>X</v>
          </cell>
          <cell r="U727" t="str">
            <v>In use</v>
          </cell>
          <cell r="V727" t="str">
            <v>NA</v>
          </cell>
          <cell r="X727" t="str">
            <v>Set 1: IP - Water Chamber_ ITS</v>
          </cell>
          <cell r="Z727" t="str">
            <v>Gabriel Vasiloiu&amp;Catalin Stoican</v>
          </cell>
        </row>
        <row r="728">
          <cell r="B728" t="str">
            <v>QLRELSBZ_0720</v>
          </cell>
          <cell r="C728" t="str">
            <v>Instrument of measurement</v>
          </cell>
          <cell r="D728" t="str">
            <v>IP - Water test equipment</v>
          </cell>
          <cell r="E728" t="str">
            <v>IFM Electronic GmbH</v>
          </cell>
          <cell r="F728" t="str">
            <v>Pressure Sensor</v>
          </cell>
          <cell r="G728" t="str">
            <v>PT5412</v>
          </cell>
          <cell r="H728" t="str">
            <v>P20-01669-29</v>
          </cell>
          <cell r="I728" t="str">
            <v>TBD</v>
          </cell>
          <cell r="J728">
            <v>2020</v>
          </cell>
          <cell r="L728">
            <v>44276</v>
          </cell>
          <cell r="M728" t="str">
            <v>YES</v>
          </cell>
          <cell r="N728" t="str">
            <v>12 months</v>
          </cell>
          <cell r="O728">
            <v>44517</v>
          </cell>
          <cell r="P728" t="str">
            <v>SBZ0477</v>
          </cell>
          <cell r="Q728" t="str">
            <v>Sent for calibration</v>
          </cell>
          <cell r="R728" t="str">
            <v>X</v>
          </cell>
          <cell r="U728" t="str">
            <v>In use</v>
          </cell>
          <cell r="V728" t="str">
            <v>Testo</v>
          </cell>
          <cell r="X728" t="str">
            <v>Set 1: Pressure sensor IPX9K-160bar</v>
          </cell>
          <cell r="Z728" t="str">
            <v>Gabriel Vasiloiu&amp;Catalin Stoican</v>
          </cell>
        </row>
        <row r="729">
          <cell r="B729" t="str">
            <v>QLRELSBZ_0721</v>
          </cell>
          <cell r="C729" t="str">
            <v>Instrument of measurement</v>
          </cell>
          <cell r="D729" t="str">
            <v>IP - Water test equipment</v>
          </cell>
          <cell r="E729" t="str">
            <v>IFM Electronic GmbH</v>
          </cell>
          <cell r="F729" t="str">
            <v>Pressure Sensor</v>
          </cell>
          <cell r="G729" t="str">
            <v>PT5414</v>
          </cell>
          <cell r="H729" t="str">
            <v>P20-01669-25</v>
          </cell>
          <cell r="I729" t="str">
            <v>TBD</v>
          </cell>
          <cell r="J729">
            <v>2020</v>
          </cell>
          <cell r="L729">
            <v>44276</v>
          </cell>
          <cell r="M729" t="str">
            <v>YES</v>
          </cell>
          <cell r="N729" t="str">
            <v>12 months</v>
          </cell>
          <cell r="O729">
            <v>44517</v>
          </cell>
          <cell r="P729" t="str">
            <v>SBZ0478</v>
          </cell>
          <cell r="Q729" t="str">
            <v>Sent for calibration</v>
          </cell>
          <cell r="R729" t="str">
            <v>X</v>
          </cell>
          <cell r="U729" t="str">
            <v>In use</v>
          </cell>
          <cell r="V729" t="str">
            <v>Testo</v>
          </cell>
          <cell r="X729" t="str">
            <v>Set 1: Pressure sensor IPX5-6K-16bar</v>
          </cell>
          <cell r="Z729" t="str">
            <v>Gabriel Vasiloiu&amp;Catalin Stoican</v>
          </cell>
        </row>
        <row r="730">
          <cell r="B730" t="str">
            <v>QLRELSBZ_0722</v>
          </cell>
          <cell r="C730" t="str">
            <v>Instrument of measurement</v>
          </cell>
          <cell r="D730" t="str">
            <v>IP - Water test equipment</v>
          </cell>
          <cell r="E730" t="str">
            <v>IFM Electronic GmbH</v>
          </cell>
          <cell r="F730" t="str">
            <v>Pressure Sensor</v>
          </cell>
          <cell r="G730" t="str">
            <v>PT5415</v>
          </cell>
          <cell r="H730" t="str">
            <v>P20-01669-23</v>
          </cell>
          <cell r="I730" t="str">
            <v>TBD</v>
          </cell>
          <cell r="J730">
            <v>2020</v>
          </cell>
          <cell r="L730">
            <v>44276</v>
          </cell>
          <cell r="M730" t="str">
            <v>YES</v>
          </cell>
          <cell r="N730" t="str">
            <v>12 months</v>
          </cell>
          <cell r="O730">
            <v>44517</v>
          </cell>
          <cell r="P730" t="str">
            <v>SBZ0479</v>
          </cell>
          <cell r="Q730" t="str">
            <v>Sent for calibration</v>
          </cell>
          <cell r="R730" t="str">
            <v>X</v>
          </cell>
          <cell r="U730" t="str">
            <v>In use</v>
          </cell>
          <cell r="V730" t="str">
            <v>Testo</v>
          </cell>
          <cell r="X730" t="str">
            <v>Set 1: Pressure sensor IPX1-4K-6bar</v>
          </cell>
          <cell r="Z730" t="str">
            <v>Gabriel Vasiloiu&amp;Catalin Stoican</v>
          </cell>
        </row>
        <row r="731">
          <cell r="B731" t="str">
            <v>QLRELSBZ_0723</v>
          </cell>
          <cell r="C731" t="str">
            <v>Instrument of measurement</v>
          </cell>
          <cell r="D731" t="str">
            <v>IP - Water test equipment</v>
          </cell>
          <cell r="E731" t="str">
            <v>IFM Electronic GmbH</v>
          </cell>
          <cell r="F731" t="str">
            <v>Temperature Sensor</v>
          </cell>
          <cell r="G731" t="str">
            <v>TA2115</v>
          </cell>
          <cell r="H731" t="str">
            <v>P20-01669-33</v>
          </cell>
          <cell r="I731" t="str">
            <v>TBD</v>
          </cell>
          <cell r="J731">
            <v>2020</v>
          </cell>
          <cell r="L731">
            <v>44276</v>
          </cell>
          <cell r="M731" t="str">
            <v>YES</v>
          </cell>
          <cell r="N731" t="str">
            <v>12 months</v>
          </cell>
          <cell r="O731">
            <v>44513</v>
          </cell>
          <cell r="P731" t="str">
            <v>SBZ0480</v>
          </cell>
          <cell r="Q731" t="str">
            <v>Sent for calibration</v>
          </cell>
          <cell r="R731" t="str">
            <v>X</v>
          </cell>
          <cell r="U731" t="str">
            <v>In use</v>
          </cell>
          <cell r="V731" t="str">
            <v>Testo</v>
          </cell>
          <cell r="X731" t="str">
            <v>Set 1: Temperature Sensor IPx1-6K 90deg</v>
          </cell>
          <cell r="Z731" t="str">
            <v>Gabriel Vasiloiu&amp;Catalin Stoican</v>
          </cell>
        </row>
        <row r="732">
          <cell r="B732" t="str">
            <v>QLRELSBZ_0724</v>
          </cell>
          <cell r="C732" t="str">
            <v>Instrument of measurement</v>
          </cell>
          <cell r="D732" t="str">
            <v>IP - Water test equipment</v>
          </cell>
          <cell r="E732" t="str">
            <v>IFM Electronic GmbH</v>
          </cell>
          <cell r="F732" t="str">
            <v>Temperature Sensor</v>
          </cell>
          <cell r="G732" t="str">
            <v>TA2105</v>
          </cell>
          <cell r="H732" t="str">
            <v>P20-01669-39</v>
          </cell>
          <cell r="I732" t="str">
            <v>TBD</v>
          </cell>
          <cell r="J732">
            <v>2020</v>
          </cell>
          <cell r="L732">
            <v>44276</v>
          </cell>
          <cell r="M732" t="str">
            <v>YES</v>
          </cell>
          <cell r="N732" t="str">
            <v>12 months</v>
          </cell>
          <cell r="O732">
            <v>44513</v>
          </cell>
          <cell r="P732" t="str">
            <v>SBZ0481</v>
          </cell>
          <cell r="Q732" t="str">
            <v>Sent for calibration</v>
          </cell>
          <cell r="R732" t="str">
            <v>X</v>
          </cell>
          <cell r="U732" t="str">
            <v>In use</v>
          </cell>
          <cell r="V732" t="str">
            <v>Testo</v>
          </cell>
          <cell r="X732" t="str">
            <v>Set 1:Temperature Sensor IPx9K 90deg</v>
          </cell>
          <cell r="Z732" t="str">
            <v>Gabriel Vasiloiu&amp;Catalin Stoican</v>
          </cell>
        </row>
        <row r="733">
          <cell r="B733" t="str">
            <v>QLRELSBZ_0725</v>
          </cell>
          <cell r="C733" t="str">
            <v>Instrument of measurement</v>
          </cell>
          <cell r="D733" t="str">
            <v>IP - Water test equipment</v>
          </cell>
          <cell r="E733" t="str">
            <v xml:space="preserve">KROHNE </v>
          </cell>
          <cell r="F733" t="str">
            <v>Flow meter</v>
          </cell>
          <cell r="G733" t="str">
            <v>OPTIFLUX 1050C</v>
          </cell>
          <cell r="H733" t="str">
            <v>A20308795</v>
          </cell>
          <cell r="I733" t="str">
            <v>TBD</v>
          </cell>
          <cell r="J733">
            <v>2020</v>
          </cell>
          <cell r="L733">
            <v>44276</v>
          </cell>
          <cell r="M733" t="str">
            <v>YES</v>
          </cell>
          <cell r="N733" t="str">
            <v>12 months</v>
          </cell>
          <cell r="O733">
            <v>44518</v>
          </cell>
          <cell r="P733" t="str">
            <v>SBZ0482</v>
          </cell>
          <cell r="Q733" t="str">
            <v>Sent for calibration</v>
          </cell>
          <cell r="R733" t="str">
            <v>X</v>
          </cell>
          <cell r="U733" t="str">
            <v>In use</v>
          </cell>
          <cell r="V733" t="str">
            <v>Testo</v>
          </cell>
          <cell r="X733" t="str">
            <v>Set 1: IPX9K 0-25 L/min</v>
          </cell>
          <cell r="Z733" t="str">
            <v>Gabriel Vasiloiu&amp;Catalin Stoican</v>
          </cell>
        </row>
        <row r="734">
          <cell r="B734" t="str">
            <v>QLRELSBZ_0726</v>
          </cell>
          <cell r="C734" t="str">
            <v>Instrument of measurement</v>
          </cell>
          <cell r="D734" t="str">
            <v>IP - Water test equipment</v>
          </cell>
          <cell r="E734" t="str">
            <v xml:space="preserve">KROHNE </v>
          </cell>
          <cell r="F734" t="str">
            <v>Flow meter</v>
          </cell>
          <cell r="G734" t="str">
            <v>OPTIFLUX 1050C</v>
          </cell>
          <cell r="H734" t="str">
            <v>A20308796</v>
          </cell>
          <cell r="I734" t="str">
            <v>TBD</v>
          </cell>
          <cell r="J734">
            <v>2020</v>
          </cell>
          <cell r="L734">
            <v>44276</v>
          </cell>
          <cell r="M734" t="str">
            <v>YES</v>
          </cell>
          <cell r="N734" t="str">
            <v>12 months</v>
          </cell>
          <cell r="O734">
            <v>44518</v>
          </cell>
          <cell r="P734" t="str">
            <v>SBZ0483</v>
          </cell>
          <cell r="Q734" t="str">
            <v>Sent for calibration</v>
          </cell>
          <cell r="R734" t="str">
            <v>X</v>
          </cell>
          <cell r="U734" t="str">
            <v>In use</v>
          </cell>
          <cell r="V734" t="str">
            <v>Testo</v>
          </cell>
          <cell r="W734" t="str">
            <v xml:space="preserve"> </v>
          </cell>
          <cell r="X734" t="str">
            <v>Set 1: IPX1-6K 0-105 L/min</v>
          </cell>
          <cell r="Z734" t="str">
            <v>Gabriel Vasiloiu&amp;Catalin Stoican</v>
          </cell>
        </row>
        <row r="735">
          <cell r="B735" t="str">
            <v>QLRELSBZ_0727</v>
          </cell>
          <cell r="C735" t="str">
            <v>EMC</v>
          </cell>
          <cell r="D735" t="str">
            <v>EMC - Measurements</v>
          </cell>
          <cell r="E735" t="str">
            <v>EMCtools</v>
          </cell>
          <cell r="F735" t="str">
            <v>LIN BUS</v>
          </cell>
          <cell r="G735" t="str">
            <v>090</v>
          </cell>
          <cell r="H735">
            <v>801542</v>
          </cell>
          <cell r="I735">
            <v>845605473</v>
          </cell>
          <cell r="K735">
            <v>39806</v>
          </cell>
          <cell r="L735">
            <v>44337</v>
          </cell>
          <cell r="M735" t="str">
            <v>NO</v>
          </cell>
          <cell r="N735" t="str">
            <v>N/A</v>
          </cell>
          <cell r="O735" t="str">
            <v>N/A</v>
          </cell>
          <cell r="P735" t="str">
            <v>N/A</v>
          </cell>
          <cell r="Q735" t="str">
            <v>N/A</v>
          </cell>
          <cell r="Z735" t="str">
            <v>Bogdan Soare</v>
          </cell>
        </row>
        <row r="736">
          <cell r="B736" t="str">
            <v>QLRELSBZ_0728</v>
          </cell>
          <cell r="C736" t="str">
            <v>EMC</v>
          </cell>
          <cell r="D736" t="str">
            <v>EMC - Measurements</v>
          </cell>
          <cell r="E736" t="str">
            <v>EMCtools</v>
          </cell>
          <cell r="F736" t="str">
            <v>LIN BUS</v>
          </cell>
          <cell r="G736" t="str">
            <v>090</v>
          </cell>
          <cell r="H736">
            <v>801543</v>
          </cell>
          <cell r="I736">
            <v>845605473</v>
          </cell>
          <cell r="K736">
            <v>39806</v>
          </cell>
          <cell r="L736">
            <v>44337</v>
          </cell>
          <cell r="M736" t="str">
            <v>NO</v>
          </cell>
          <cell r="N736" t="str">
            <v>N/A</v>
          </cell>
          <cell r="O736" t="str">
            <v>N/A</v>
          </cell>
          <cell r="P736" t="str">
            <v>N/A</v>
          </cell>
          <cell r="Q736" t="str">
            <v>N/A</v>
          </cell>
          <cell r="Z736" t="str">
            <v>Bogdan Soare</v>
          </cell>
        </row>
        <row r="737">
          <cell r="B737" t="str">
            <v>QLRELSBZ_0729</v>
          </cell>
          <cell r="C737" t="str">
            <v>EMC</v>
          </cell>
          <cell r="D737" t="str">
            <v>EMC - Measurements</v>
          </cell>
          <cell r="E737" t="str">
            <v>EMCtools</v>
          </cell>
          <cell r="F737" t="str">
            <v>High Speed CAN</v>
          </cell>
          <cell r="G737" t="str">
            <v>050</v>
          </cell>
          <cell r="H737">
            <v>401647</v>
          </cell>
          <cell r="I737">
            <v>845605458</v>
          </cell>
          <cell r="K737">
            <v>39806</v>
          </cell>
          <cell r="L737">
            <v>44337</v>
          </cell>
          <cell r="M737" t="str">
            <v>NO</v>
          </cell>
          <cell r="N737" t="str">
            <v>N/A</v>
          </cell>
          <cell r="O737" t="str">
            <v>N/A</v>
          </cell>
          <cell r="P737" t="str">
            <v>N/A</v>
          </cell>
          <cell r="Q737" t="str">
            <v>N/A</v>
          </cell>
          <cell r="Z737" t="str">
            <v>Bogdan Soare</v>
          </cell>
        </row>
        <row r="738">
          <cell r="B738" t="str">
            <v>QLRELSBZ_0730</v>
          </cell>
          <cell r="C738" t="str">
            <v>EMC</v>
          </cell>
          <cell r="D738" t="str">
            <v>EMC - Measurements</v>
          </cell>
          <cell r="E738" t="str">
            <v>EMCtools</v>
          </cell>
          <cell r="F738" t="str">
            <v>High Speed CAN</v>
          </cell>
          <cell r="G738" t="str">
            <v>050</v>
          </cell>
          <cell r="H738">
            <v>401648</v>
          </cell>
          <cell r="I738">
            <v>845605458</v>
          </cell>
          <cell r="K738">
            <v>39806</v>
          </cell>
          <cell r="L738">
            <v>44337</v>
          </cell>
          <cell r="M738" t="str">
            <v>NO</v>
          </cell>
          <cell r="N738" t="str">
            <v>N/A</v>
          </cell>
          <cell r="O738" t="str">
            <v>N/A</v>
          </cell>
          <cell r="P738" t="str">
            <v>N/A</v>
          </cell>
          <cell r="Q738" t="str">
            <v>N/A</v>
          </cell>
          <cell r="Z738" t="str">
            <v>Bogdan Soare</v>
          </cell>
        </row>
        <row r="739">
          <cell r="B739" t="str">
            <v>QLRELSBZ_0731</v>
          </cell>
          <cell r="C739" t="str">
            <v>EMC</v>
          </cell>
          <cell r="D739" t="str">
            <v>EMC - Measurements</v>
          </cell>
          <cell r="E739" t="str">
            <v>EMCtools</v>
          </cell>
          <cell r="F739" t="str">
            <v>Low Speed CAN</v>
          </cell>
          <cell r="G739" t="str">
            <v>070</v>
          </cell>
          <cell r="H739">
            <v>60355</v>
          </cell>
          <cell r="I739">
            <v>845605459</v>
          </cell>
          <cell r="K739">
            <v>39806</v>
          </cell>
          <cell r="L739">
            <v>44337</v>
          </cell>
          <cell r="M739" t="str">
            <v>NO</v>
          </cell>
          <cell r="N739" t="str">
            <v>N/A</v>
          </cell>
          <cell r="O739" t="str">
            <v>N/A</v>
          </cell>
          <cell r="P739" t="str">
            <v>N/A</v>
          </cell>
          <cell r="Q739" t="str">
            <v>N/A</v>
          </cell>
          <cell r="Z739" t="str">
            <v>Bogdan Soare</v>
          </cell>
        </row>
        <row r="740">
          <cell r="B740" t="str">
            <v>QLRELSBZ_0732</v>
          </cell>
          <cell r="C740" t="str">
            <v>EMC</v>
          </cell>
          <cell r="D740" t="str">
            <v>EMC - Measurements</v>
          </cell>
          <cell r="E740" t="str">
            <v>EMCtools</v>
          </cell>
          <cell r="F740" t="str">
            <v>Low Speed CAN</v>
          </cell>
          <cell r="G740" t="str">
            <v>070</v>
          </cell>
          <cell r="H740">
            <v>60356</v>
          </cell>
          <cell r="I740">
            <v>845605459</v>
          </cell>
          <cell r="K740">
            <v>39806</v>
          </cell>
          <cell r="L740">
            <v>44337</v>
          </cell>
          <cell r="M740" t="str">
            <v>NO</v>
          </cell>
          <cell r="N740" t="str">
            <v>N/A</v>
          </cell>
          <cell r="O740" t="str">
            <v>N/A</v>
          </cell>
          <cell r="P740" t="str">
            <v>N/A</v>
          </cell>
          <cell r="Q740" t="str">
            <v>N/A</v>
          </cell>
          <cell r="Z740" t="str">
            <v>Bogdan Soare</v>
          </cell>
        </row>
        <row r="741">
          <cell r="B741" t="str">
            <v>QLRELSBZ_0733</v>
          </cell>
          <cell r="C741" t="str">
            <v>EMC</v>
          </cell>
          <cell r="D741" t="str">
            <v>EMC - Measurements</v>
          </cell>
          <cell r="E741" t="str">
            <v>EMCtools</v>
          </cell>
          <cell r="F741" t="str">
            <v>LIN BUS</v>
          </cell>
          <cell r="G741" t="str">
            <v>090</v>
          </cell>
          <cell r="H741">
            <v>801544</v>
          </cell>
          <cell r="I741">
            <v>845605460</v>
          </cell>
          <cell r="K741">
            <v>39806</v>
          </cell>
          <cell r="L741">
            <v>44337</v>
          </cell>
          <cell r="M741" t="str">
            <v>NO</v>
          </cell>
          <cell r="N741" t="str">
            <v>N/A</v>
          </cell>
          <cell r="O741" t="str">
            <v>N/A</v>
          </cell>
          <cell r="P741" t="str">
            <v>N/A</v>
          </cell>
          <cell r="Q741" t="str">
            <v>N/A</v>
          </cell>
          <cell r="Z741" t="str">
            <v>Bogdan Soare</v>
          </cell>
        </row>
        <row r="742">
          <cell r="B742" t="str">
            <v>QLRELSBZ_0734</v>
          </cell>
          <cell r="C742" t="str">
            <v>EMC</v>
          </cell>
          <cell r="D742" t="str">
            <v>EMC - Measurements</v>
          </cell>
          <cell r="E742" t="str">
            <v>EMCtools</v>
          </cell>
          <cell r="F742" t="str">
            <v>LIN BUS</v>
          </cell>
          <cell r="G742" t="str">
            <v>090</v>
          </cell>
          <cell r="H742">
            <v>801545</v>
          </cell>
          <cell r="I742">
            <v>845605460</v>
          </cell>
          <cell r="K742">
            <v>39806</v>
          </cell>
          <cell r="L742">
            <v>44337</v>
          </cell>
          <cell r="M742" t="str">
            <v>NO</v>
          </cell>
          <cell r="N742" t="str">
            <v>N/A</v>
          </cell>
          <cell r="O742" t="str">
            <v>N/A</v>
          </cell>
          <cell r="P742" t="str">
            <v>N/A</v>
          </cell>
          <cell r="Q742" t="str">
            <v>N/A</v>
          </cell>
          <cell r="Z742" t="str">
            <v>Bogdan Soare</v>
          </cell>
        </row>
        <row r="743">
          <cell r="B743" t="str">
            <v>QLRELSBZ_0735</v>
          </cell>
          <cell r="C743" t="str">
            <v>EMC</v>
          </cell>
          <cell r="D743" t="str">
            <v>EMC - Measurements</v>
          </cell>
          <cell r="E743" t="str">
            <v>EMCtools</v>
          </cell>
          <cell r="F743" t="str">
            <v>High Speed CAN</v>
          </cell>
          <cell r="G743" t="str">
            <v>050</v>
          </cell>
          <cell r="H743">
            <v>401649</v>
          </cell>
          <cell r="I743">
            <v>84560548</v>
          </cell>
          <cell r="K743">
            <v>39806</v>
          </cell>
          <cell r="L743">
            <v>44337</v>
          </cell>
          <cell r="M743" t="str">
            <v>NO</v>
          </cell>
          <cell r="N743" t="str">
            <v>N/A</v>
          </cell>
          <cell r="O743" t="str">
            <v>N/A</v>
          </cell>
          <cell r="P743" t="str">
            <v>N/A</v>
          </cell>
          <cell r="Q743" t="str">
            <v>N/A</v>
          </cell>
          <cell r="Z743" t="str">
            <v>Bogdan Soare</v>
          </cell>
        </row>
        <row r="744">
          <cell r="B744" t="str">
            <v>QLRELSBZ_0736</v>
          </cell>
          <cell r="C744" t="str">
            <v>EMC</v>
          </cell>
          <cell r="D744" t="str">
            <v>EMC - Measurements</v>
          </cell>
          <cell r="E744" t="str">
            <v>EMCtools</v>
          </cell>
          <cell r="F744" t="str">
            <v>High Speed CAN</v>
          </cell>
          <cell r="G744" t="str">
            <v>050</v>
          </cell>
          <cell r="H744">
            <v>401650</v>
          </cell>
          <cell r="I744">
            <v>84560548</v>
          </cell>
          <cell r="K744">
            <v>39806</v>
          </cell>
          <cell r="L744">
            <v>44337</v>
          </cell>
          <cell r="M744" t="str">
            <v>NO</v>
          </cell>
          <cell r="N744" t="str">
            <v>N/A</v>
          </cell>
          <cell r="O744" t="str">
            <v>N/A</v>
          </cell>
          <cell r="P744" t="str">
            <v>N/A</v>
          </cell>
          <cell r="Q744" t="str">
            <v>N/A</v>
          </cell>
          <cell r="Z744" t="str">
            <v>Bogdan Soare</v>
          </cell>
        </row>
        <row r="745">
          <cell r="B745" t="str">
            <v>QLRELSBZ_0737</v>
          </cell>
          <cell r="C745" t="str">
            <v>EMC</v>
          </cell>
          <cell r="D745" t="str">
            <v>EMC - Measurements</v>
          </cell>
          <cell r="E745" t="str">
            <v>EMCtools</v>
          </cell>
          <cell r="F745" t="str">
            <v>Low Speed CAN</v>
          </cell>
          <cell r="G745" t="str">
            <v>070</v>
          </cell>
          <cell r="H745" t="str">
            <v>060357</v>
          </cell>
          <cell r="I745">
            <v>845605476</v>
          </cell>
          <cell r="K745">
            <v>39806</v>
          </cell>
          <cell r="L745">
            <v>44337</v>
          </cell>
          <cell r="M745" t="str">
            <v>NO</v>
          </cell>
          <cell r="N745" t="str">
            <v>N/A</v>
          </cell>
          <cell r="O745" t="str">
            <v>N/A</v>
          </cell>
          <cell r="P745" t="str">
            <v>N/A</v>
          </cell>
          <cell r="Q745" t="str">
            <v>N/A</v>
          </cell>
          <cell r="Z745" t="str">
            <v>Bogdan Soare</v>
          </cell>
        </row>
        <row r="746">
          <cell r="B746" t="str">
            <v>QLRELSBZ_0738</v>
          </cell>
          <cell r="C746" t="str">
            <v>EMC</v>
          </cell>
          <cell r="D746" t="str">
            <v>EMC - Measurements</v>
          </cell>
          <cell r="E746" t="str">
            <v>EMCtools</v>
          </cell>
          <cell r="F746" t="str">
            <v>Low Speed CAN</v>
          </cell>
          <cell r="G746" t="str">
            <v>070</v>
          </cell>
          <cell r="H746" t="str">
            <v>060358</v>
          </cell>
          <cell r="I746">
            <v>845605476</v>
          </cell>
          <cell r="K746">
            <v>39806</v>
          </cell>
          <cell r="L746">
            <v>44337</v>
          </cell>
          <cell r="M746" t="str">
            <v>NO</v>
          </cell>
          <cell r="N746" t="str">
            <v>N/A</v>
          </cell>
          <cell r="O746" t="str">
            <v>N/A</v>
          </cell>
          <cell r="P746" t="str">
            <v>N/A</v>
          </cell>
          <cell r="Q746" t="str">
            <v>N/A</v>
          </cell>
          <cell r="Z746" t="str">
            <v>Bogdan Soare</v>
          </cell>
        </row>
        <row r="747">
          <cell r="B747" t="str">
            <v>QLRELSBZ_0739</v>
          </cell>
          <cell r="C747" t="str">
            <v>EMC</v>
          </cell>
          <cell r="D747" t="str">
            <v>EMC - Measurements</v>
          </cell>
          <cell r="E747" t="str">
            <v>EMCtools</v>
          </cell>
          <cell r="F747" t="str">
            <v>Microbox battery</v>
          </cell>
          <cell r="G747" t="str">
            <v>8.4V 2500mAh</v>
          </cell>
          <cell r="H747">
            <v>3501498</v>
          </cell>
          <cell r="K747">
            <v>39806</v>
          </cell>
          <cell r="L747">
            <v>44337</v>
          </cell>
          <cell r="M747" t="str">
            <v>NO</v>
          </cell>
          <cell r="N747" t="str">
            <v>N/A</v>
          </cell>
          <cell r="O747" t="str">
            <v>N/A</v>
          </cell>
          <cell r="P747" t="str">
            <v>N/A</v>
          </cell>
          <cell r="Q747" t="str">
            <v>N/A</v>
          </cell>
          <cell r="Z747" t="str">
            <v>Bogdan Soare</v>
          </cell>
        </row>
        <row r="748">
          <cell r="B748" t="str">
            <v>QLRELSBZ_0740</v>
          </cell>
          <cell r="C748" t="str">
            <v>EMC</v>
          </cell>
          <cell r="D748" t="str">
            <v>EMC - Measurements</v>
          </cell>
          <cell r="E748" t="str">
            <v>EMCtools</v>
          </cell>
          <cell r="F748" t="str">
            <v>Microbox battery</v>
          </cell>
          <cell r="G748" t="str">
            <v>8.4V 2500mAh</v>
          </cell>
          <cell r="H748">
            <v>3501499</v>
          </cell>
          <cell r="K748">
            <v>39806</v>
          </cell>
          <cell r="L748">
            <v>44337</v>
          </cell>
          <cell r="M748" t="str">
            <v>NO</v>
          </cell>
          <cell r="N748" t="str">
            <v>N/A</v>
          </cell>
          <cell r="O748" t="str">
            <v>N/A</v>
          </cell>
          <cell r="P748" t="str">
            <v>N/A</v>
          </cell>
          <cell r="Q748" t="str">
            <v>N/A</v>
          </cell>
          <cell r="Z748" t="str">
            <v>Bogdan Soare</v>
          </cell>
        </row>
        <row r="749">
          <cell r="B749" t="str">
            <v>QLRELSBZ_0741</v>
          </cell>
          <cell r="C749" t="str">
            <v>EMC</v>
          </cell>
          <cell r="D749" t="str">
            <v>EMC - Measurements</v>
          </cell>
          <cell r="E749" t="str">
            <v>EMCtools</v>
          </cell>
          <cell r="F749" t="str">
            <v>Microbox battery</v>
          </cell>
          <cell r="G749" t="str">
            <v>8.4V 2500mAh</v>
          </cell>
          <cell r="H749">
            <v>3501497</v>
          </cell>
          <cell r="K749">
            <v>39806</v>
          </cell>
          <cell r="L749">
            <v>44337</v>
          </cell>
          <cell r="M749" t="str">
            <v>NO</v>
          </cell>
          <cell r="N749" t="str">
            <v>N/A</v>
          </cell>
          <cell r="O749" t="str">
            <v>N/A</v>
          </cell>
          <cell r="P749" t="str">
            <v>N/A</v>
          </cell>
          <cell r="Q749" t="str">
            <v>N/A</v>
          </cell>
          <cell r="Z749" t="str">
            <v>Bogdan Soare</v>
          </cell>
        </row>
        <row r="750">
          <cell r="B750" t="str">
            <v>QLRELSBZ_0742</v>
          </cell>
          <cell r="C750" t="str">
            <v>EMC</v>
          </cell>
          <cell r="D750" t="str">
            <v>EMC - Measurements</v>
          </cell>
          <cell r="E750" t="str">
            <v>Messtechnik</v>
          </cell>
          <cell r="F750" t="str">
            <v>Optical Digital System - Transmitter</v>
          </cell>
          <cell r="G750" t="str">
            <v>U2/12</v>
          </cell>
          <cell r="H750" t="str">
            <v>21-024199-2</v>
          </cell>
          <cell r="K750">
            <v>39806</v>
          </cell>
          <cell r="L750">
            <v>44337</v>
          </cell>
          <cell r="M750" t="str">
            <v>NO</v>
          </cell>
          <cell r="N750" t="str">
            <v>N/A</v>
          </cell>
          <cell r="O750" t="str">
            <v>N/A</v>
          </cell>
          <cell r="P750" t="str">
            <v>N/A</v>
          </cell>
          <cell r="Q750" t="str">
            <v>N/A</v>
          </cell>
          <cell r="Z750" t="str">
            <v>Bogdan Soare</v>
          </cell>
        </row>
        <row r="751">
          <cell r="B751" t="str">
            <v>QLRELSBZ_0743</v>
          </cell>
          <cell r="C751" t="str">
            <v>EMC</v>
          </cell>
          <cell r="D751" t="str">
            <v>EMC - Measurements</v>
          </cell>
          <cell r="E751" t="str">
            <v>Messtechnik</v>
          </cell>
          <cell r="F751" t="str">
            <v>Optical Digital System - Transmitter</v>
          </cell>
          <cell r="G751" t="str">
            <v>U2/12</v>
          </cell>
          <cell r="H751" t="str">
            <v>21-024198-2</v>
          </cell>
          <cell r="K751">
            <v>39806</v>
          </cell>
          <cell r="L751">
            <v>44337</v>
          </cell>
          <cell r="M751" t="str">
            <v>NO</v>
          </cell>
          <cell r="N751" t="str">
            <v>N/A</v>
          </cell>
          <cell r="O751" t="str">
            <v>N/A</v>
          </cell>
          <cell r="P751" t="str">
            <v>N/A</v>
          </cell>
          <cell r="Q751" t="str">
            <v>N/A</v>
          </cell>
          <cell r="Z751" t="str">
            <v>Bogdan Soare</v>
          </cell>
        </row>
        <row r="752">
          <cell r="B752" t="str">
            <v>QLRELSBZ_0744</v>
          </cell>
          <cell r="C752" t="str">
            <v>EMC</v>
          </cell>
          <cell r="D752" t="str">
            <v>EMC - Measurements</v>
          </cell>
          <cell r="E752" t="str">
            <v>Messtechnik</v>
          </cell>
          <cell r="F752" t="str">
            <v>Optical Digital System - Receiver</v>
          </cell>
          <cell r="G752" t="str">
            <v>U2/12</v>
          </cell>
          <cell r="H752" t="str">
            <v>21-024199-1</v>
          </cell>
          <cell r="K752">
            <v>39806</v>
          </cell>
          <cell r="L752">
            <v>44337</v>
          </cell>
          <cell r="M752" t="str">
            <v>NO</v>
          </cell>
          <cell r="N752" t="str">
            <v>N/A</v>
          </cell>
          <cell r="O752" t="str">
            <v>N/A</v>
          </cell>
          <cell r="P752" t="str">
            <v>N/A</v>
          </cell>
          <cell r="Q752" t="str">
            <v>N/A</v>
          </cell>
          <cell r="Z752" t="str">
            <v>Bogdan Soare</v>
          </cell>
        </row>
        <row r="753">
          <cell r="B753" t="str">
            <v>QLRELSBZ_0745</v>
          </cell>
          <cell r="C753" t="str">
            <v>EMC</v>
          </cell>
          <cell r="D753" t="str">
            <v>EMC - Measurements</v>
          </cell>
          <cell r="E753" t="str">
            <v>Messtechnik</v>
          </cell>
          <cell r="F753" t="str">
            <v>Optical Digital System - Receiver</v>
          </cell>
          <cell r="G753" t="str">
            <v>U2/12</v>
          </cell>
          <cell r="H753" t="str">
            <v>21-024198-1</v>
          </cell>
          <cell r="K753">
            <v>39806</v>
          </cell>
          <cell r="L753">
            <v>44337</v>
          </cell>
          <cell r="M753" t="str">
            <v>NO</v>
          </cell>
          <cell r="N753" t="str">
            <v>N/A</v>
          </cell>
          <cell r="O753" t="str">
            <v>N/A</v>
          </cell>
          <cell r="P753" t="str">
            <v>N/A</v>
          </cell>
          <cell r="Q753" t="str">
            <v>N/A</v>
          </cell>
          <cell r="Z753" t="str">
            <v>Bogdan Soare</v>
          </cell>
        </row>
        <row r="754">
          <cell r="B754" t="str">
            <v>QLRELSBZ_0746</v>
          </cell>
          <cell r="C754" t="str">
            <v>EMC</v>
          </cell>
          <cell r="D754" t="str">
            <v>EMC - Measurements</v>
          </cell>
          <cell r="E754" t="str">
            <v>Messtechnik</v>
          </cell>
          <cell r="F754" t="str">
            <v xml:space="preserve">Lowpass filter for Transmitter </v>
          </cell>
          <cell r="G754" t="str">
            <v>FI-1-10M-BNC</v>
          </cell>
          <cell r="H754" t="str">
            <v>21-024011-1</v>
          </cell>
          <cell r="K754">
            <v>39806</v>
          </cell>
          <cell r="L754">
            <v>44337</v>
          </cell>
          <cell r="M754" t="str">
            <v>NO</v>
          </cell>
          <cell r="N754" t="str">
            <v>N/A</v>
          </cell>
          <cell r="O754" t="str">
            <v>N/A</v>
          </cell>
          <cell r="P754" t="str">
            <v>N/A</v>
          </cell>
          <cell r="Q754" t="str">
            <v>N/A</v>
          </cell>
          <cell r="Z754" t="str">
            <v>Bogdan Soare</v>
          </cell>
        </row>
        <row r="755">
          <cell r="B755" t="str">
            <v>QLRELSBZ_0747</v>
          </cell>
          <cell r="C755" t="str">
            <v>EMC</v>
          </cell>
          <cell r="D755" t="str">
            <v>EMC - Measurements</v>
          </cell>
          <cell r="E755" t="str">
            <v>Messtechnik</v>
          </cell>
          <cell r="F755" t="str">
            <v xml:space="preserve">Lowpass filter for Transmitter </v>
          </cell>
          <cell r="G755" t="str">
            <v>FI-1-10M-BNC</v>
          </cell>
          <cell r="H755" t="str">
            <v>21-024011-3</v>
          </cell>
          <cell r="K755">
            <v>39806</v>
          </cell>
          <cell r="L755">
            <v>44337</v>
          </cell>
          <cell r="M755" t="str">
            <v>NO</v>
          </cell>
          <cell r="N755" t="str">
            <v>N/A</v>
          </cell>
          <cell r="O755" t="str">
            <v>N/A</v>
          </cell>
          <cell r="P755" t="str">
            <v>N/A</v>
          </cell>
          <cell r="Q755" t="str">
            <v>N/A</v>
          </cell>
          <cell r="Z755" t="str">
            <v>Bogdan Soare</v>
          </cell>
        </row>
        <row r="756">
          <cell r="B756" t="str">
            <v>QLRELSBZ_0748</v>
          </cell>
          <cell r="C756" t="str">
            <v>EMC</v>
          </cell>
          <cell r="D756" t="str">
            <v>EMC - Measurements</v>
          </cell>
          <cell r="E756" t="str">
            <v>Messtechnik</v>
          </cell>
          <cell r="F756" t="str">
            <v xml:space="preserve">Lowpass filter for Transmitter </v>
          </cell>
          <cell r="G756" t="str">
            <v>FI-1-10M-BNC</v>
          </cell>
          <cell r="H756" t="str">
            <v>21-024011-2</v>
          </cell>
          <cell r="K756">
            <v>39806</v>
          </cell>
          <cell r="L756">
            <v>44337</v>
          </cell>
          <cell r="M756" t="str">
            <v>NO</v>
          </cell>
          <cell r="N756" t="str">
            <v>N/A</v>
          </cell>
          <cell r="O756" t="str">
            <v>N/A</v>
          </cell>
          <cell r="P756" t="str">
            <v>N/A</v>
          </cell>
          <cell r="Q756" t="str">
            <v>N/A</v>
          </cell>
          <cell r="Z756" t="str">
            <v>Bogdan Soare</v>
          </cell>
        </row>
        <row r="757">
          <cell r="B757" t="str">
            <v>QLRELSBZ_0749</v>
          </cell>
          <cell r="C757" t="str">
            <v>EMC</v>
          </cell>
          <cell r="D757" t="str">
            <v>EMC - Measurements</v>
          </cell>
          <cell r="E757" t="str">
            <v>Messtechnik</v>
          </cell>
          <cell r="F757" t="str">
            <v xml:space="preserve">Lowpass filter for Transmitter </v>
          </cell>
          <cell r="G757" t="str">
            <v>FI-1-10M-BNC</v>
          </cell>
          <cell r="H757" t="str">
            <v>21-024011-4</v>
          </cell>
          <cell r="K757">
            <v>39806</v>
          </cell>
          <cell r="L757">
            <v>44337</v>
          </cell>
          <cell r="M757" t="str">
            <v>NO</v>
          </cell>
          <cell r="N757" t="str">
            <v>N/A</v>
          </cell>
          <cell r="O757" t="str">
            <v>N/A</v>
          </cell>
          <cell r="P757" t="str">
            <v>N/A</v>
          </cell>
          <cell r="Q757" t="str">
            <v>N/A</v>
          </cell>
          <cell r="Z757" t="str">
            <v>Bogdan Soare</v>
          </cell>
        </row>
        <row r="758">
          <cell r="B758" t="str">
            <v>QLRELSBZ_0750</v>
          </cell>
          <cell r="C758" t="str">
            <v>EMC</v>
          </cell>
          <cell r="D758" t="str">
            <v>EMC - Measurements</v>
          </cell>
          <cell r="E758" t="str">
            <v>Messtechnik</v>
          </cell>
          <cell r="F758" t="str">
            <v>Lowpass (Ferrite) for Receiver</v>
          </cell>
          <cell r="G758" t="str">
            <v>FO-FB-BNC</v>
          </cell>
          <cell r="H758" t="str">
            <v>21-023604-8</v>
          </cell>
          <cell r="K758">
            <v>39806</v>
          </cell>
          <cell r="L758">
            <v>44337</v>
          </cell>
          <cell r="M758" t="str">
            <v>NO</v>
          </cell>
          <cell r="N758" t="str">
            <v>N/A</v>
          </cell>
          <cell r="O758" t="str">
            <v>N/A</v>
          </cell>
          <cell r="P758" t="str">
            <v>N/A</v>
          </cell>
          <cell r="Q758" t="str">
            <v>N/A</v>
          </cell>
          <cell r="Z758" t="str">
            <v>Bogdan Soare</v>
          </cell>
        </row>
        <row r="759">
          <cell r="B759" t="str">
            <v>QLRELSBZ_0751</v>
          </cell>
          <cell r="C759" t="str">
            <v>EMC</v>
          </cell>
          <cell r="D759" t="str">
            <v>EMC - Measurements</v>
          </cell>
          <cell r="E759" t="str">
            <v>Messtechnik</v>
          </cell>
          <cell r="F759" t="str">
            <v>Lowpass (Ferrite) for Receiver</v>
          </cell>
          <cell r="G759" t="str">
            <v>FO-FB-BNC</v>
          </cell>
          <cell r="H759" t="str">
            <v>21-023604-9</v>
          </cell>
          <cell r="K759">
            <v>39806</v>
          </cell>
          <cell r="L759">
            <v>44337</v>
          </cell>
          <cell r="M759" t="str">
            <v>NO</v>
          </cell>
          <cell r="N759" t="str">
            <v>N/A</v>
          </cell>
          <cell r="O759" t="str">
            <v>N/A</v>
          </cell>
          <cell r="P759" t="str">
            <v>N/A</v>
          </cell>
          <cell r="Q759" t="str">
            <v>N/A</v>
          </cell>
          <cell r="Z759" t="str">
            <v>Bogdan Soare</v>
          </cell>
        </row>
        <row r="760">
          <cell r="B760" t="str">
            <v>QLRELSBZ_0752</v>
          </cell>
          <cell r="C760" t="str">
            <v>EMC</v>
          </cell>
          <cell r="D760" t="str">
            <v>EMC - Measurements</v>
          </cell>
          <cell r="E760" t="str">
            <v>Messtechnik</v>
          </cell>
          <cell r="F760" t="str">
            <v>Lowpass (Ferrite) for Receiver</v>
          </cell>
          <cell r="G760" t="str">
            <v>FO-FB-BNC</v>
          </cell>
          <cell r="H760" t="str">
            <v>21-023604-10</v>
          </cell>
          <cell r="K760">
            <v>39806</v>
          </cell>
          <cell r="L760">
            <v>44337</v>
          </cell>
          <cell r="M760" t="str">
            <v>NO</v>
          </cell>
          <cell r="N760" t="str">
            <v>N/A</v>
          </cell>
          <cell r="O760" t="str">
            <v>N/A</v>
          </cell>
          <cell r="P760" t="str">
            <v>N/A</v>
          </cell>
          <cell r="Q760" t="str">
            <v>N/A</v>
          </cell>
          <cell r="Z760" t="str">
            <v>Bogdan Soare</v>
          </cell>
        </row>
        <row r="761">
          <cell r="B761" t="str">
            <v>QLRELSBZ_0753</v>
          </cell>
          <cell r="C761" t="str">
            <v>EMC</v>
          </cell>
          <cell r="D761" t="str">
            <v>EMC - Measurements</v>
          </cell>
          <cell r="E761" t="str">
            <v>Messtechnik</v>
          </cell>
          <cell r="F761" t="str">
            <v>Lowpass (Ferrite) for Receiver</v>
          </cell>
          <cell r="G761" t="str">
            <v>FO-FB-BNC</v>
          </cell>
          <cell r="H761" t="str">
            <v>21-023604-11</v>
          </cell>
          <cell r="K761">
            <v>39806</v>
          </cell>
          <cell r="L761">
            <v>44337</v>
          </cell>
          <cell r="M761" t="str">
            <v>NO</v>
          </cell>
          <cell r="N761" t="str">
            <v>N/A</v>
          </cell>
          <cell r="O761" t="str">
            <v>N/A</v>
          </cell>
          <cell r="P761" t="str">
            <v>N/A</v>
          </cell>
          <cell r="Q761" t="str">
            <v>N/A</v>
          </cell>
          <cell r="Z761" t="str">
            <v>Bogdan Soare</v>
          </cell>
        </row>
        <row r="762">
          <cell r="B762" t="str">
            <v>QLRELSBZ_0754</v>
          </cell>
          <cell r="C762" t="str">
            <v>EMC</v>
          </cell>
          <cell r="D762" t="str">
            <v>EMC - Measurements</v>
          </cell>
          <cell r="E762" t="str">
            <v>Messtechnik</v>
          </cell>
          <cell r="F762" t="str">
            <v xml:space="preserve">Lowpass filter for Transmitter </v>
          </cell>
          <cell r="G762" t="str">
            <v>FI-1-1M-BNC</v>
          </cell>
          <cell r="H762" t="str">
            <v>21-023721-4</v>
          </cell>
          <cell r="K762">
            <v>39806</v>
          </cell>
          <cell r="L762">
            <v>44337</v>
          </cell>
          <cell r="M762" t="str">
            <v>NO</v>
          </cell>
          <cell r="N762" t="str">
            <v>N/A</v>
          </cell>
          <cell r="O762" t="str">
            <v>N/A</v>
          </cell>
          <cell r="P762" t="str">
            <v>N/A</v>
          </cell>
          <cell r="Q762" t="str">
            <v>N/A</v>
          </cell>
          <cell r="Z762" t="str">
            <v>Bogdan Soare</v>
          </cell>
        </row>
        <row r="763">
          <cell r="B763" t="str">
            <v>QLRELSBZ_0755</v>
          </cell>
          <cell r="C763" t="str">
            <v>EMC</v>
          </cell>
          <cell r="D763" t="str">
            <v>EMC - Measurements</v>
          </cell>
          <cell r="E763" t="str">
            <v>Messtechnik</v>
          </cell>
          <cell r="F763" t="str">
            <v xml:space="preserve">Lowpass filter for Transmitter </v>
          </cell>
          <cell r="G763" t="str">
            <v>FI-1-1M-BNC</v>
          </cell>
          <cell r="H763" t="str">
            <v>21-023721-3</v>
          </cell>
          <cell r="K763">
            <v>39806</v>
          </cell>
          <cell r="L763">
            <v>44337</v>
          </cell>
          <cell r="M763" t="str">
            <v>NO</v>
          </cell>
          <cell r="N763" t="str">
            <v>N/A</v>
          </cell>
          <cell r="O763" t="str">
            <v>N/A</v>
          </cell>
          <cell r="P763" t="str">
            <v>N/A</v>
          </cell>
          <cell r="Q763" t="str">
            <v>N/A</v>
          </cell>
          <cell r="Z763" t="str">
            <v>Bogdan Soare</v>
          </cell>
        </row>
        <row r="764">
          <cell r="B764" t="str">
            <v>QLRELSBZ_0756</v>
          </cell>
          <cell r="C764" t="str">
            <v>EMC</v>
          </cell>
          <cell r="D764" t="str">
            <v>EMC - Measurements</v>
          </cell>
          <cell r="E764" t="str">
            <v>Messtechnik</v>
          </cell>
          <cell r="F764" t="str">
            <v xml:space="preserve">Lowpass filter for Transmitter </v>
          </cell>
          <cell r="G764" t="str">
            <v>FI-1-1M-BNC</v>
          </cell>
          <cell r="H764" t="str">
            <v>21-023721-1</v>
          </cell>
          <cell r="K764">
            <v>39806</v>
          </cell>
          <cell r="L764">
            <v>44337</v>
          </cell>
          <cell r="M764" t="str">
            <v>NO</v>
          </cell>
          <cell r="N764" t="str">
            <v>N/A</v>
          </cell>
          <cell r="O764" t="str">
            <v>N/A</v>
          </cell>
          <cell r="P764" t="str">
            <v>N/A</v>
          </cell>
          <cell r="Q764" t="str">
            <v>N/A</v>
          </cell>
          <cell r="Z764" t="str">
            <v>Bogdan Soare</v>
          </cell>
        </row>
        <row r="765">
          <cell r="B765" t="str">
            <v>QLRELSBZ_0757</v>
          </cell>
          <cell r="C765" t="str">
            <v>EMC</v>
          </cell>
          <cell r="D765" t="str">
            <v>EMC - Measurements</v>
          </cell>
          <cell r="E765" t="str">
            <v>Messtechnik</v>
          </cell>
          <cell r="F765" t="str">
            <v xml:space="preserve">Lowpass filter for Transmitter </v>
          </cell>
          <cell r="G765" t="str">
            <v>FI-1-1M-BNC</v>
          </cell>
          <cell r="H765" t="str">
            <v>21-023721-2</v>
          </cell>
          <cell r="K765">
            <v>39806</v>
          </cell>
          <cell r="L765">
            <v>44337</v>
          </cell>
          <cell r="M765" t="str">
            <v>NO</v>
          </cell>
          <cell r="N765" t="str">
            <v>N/A</v>
          </cell>
          <cell r="O765" t="str">
            <v>N/A</v>
          </cell>
          <cell r="P765" t="str">
            <v>N/A</v>
          </cell>
          <cell r="Q765" t="str">
            <v>N/A</v>
          </cell>
          <cell r="Z765" t="str">
            <v>Bogdan Soare</v>
          </cell>
        </row>
        <row r="766">
          <cell r="B766" t="str">
            <v>QLRELSBZ_0758</v>
          </cell>
          <cell r="C766" t="str">
            <v>EMC</v>
          </cell>
          <cell r="D766" t="str">
            <v>EMC - Measurements</v>
          </cell>
          <cell r="E766" t="str">
            <v>rohde &amp; schwarz</v>
          </cell>
          <cell r="F766" t="str">
            <v>NRP6A Average Power Sensor</v>
          </cell>
          <cell r="G766" t="str">
            <v>NRP6A</v>
          </cell>
          <cell r="H766">
            <v>103237</v>
          </cell>
          <cell r="I766">
            <v>550002730</v>
          </cell>
          <cell r="J766">
            <v>2021</v>
          </cell>
          <cell r="K766">
            <v>39806</v>
          </cell>
          <cell r="L766">
            <v>44337</v>
          </cell>
          <cell r="M766" t="str">
            <v>YES</v>
          </cell>
          <cell r="N766" t="str">
            <v>24 months</v>
          </cell>
          <cell r="O766">
            <v>45051</v>
          </cell>
          <cell r="P766" t="str">
            <v>SBZ0484</v>
          </cell>
          <cell r="Q766" t="str">
            <v>Calibrated</v>
          </cell>
          <cell r="Z766" t="str">
            <v>Bogdan Soare</v>
          </cell>
        </row>
        <row r="767">
          <cell r="B767" t="str">
            <v>QLRELSBZ_0759</v>
          </cell>
          <cell r="C767" t="str">
            <v>EMC</v>
          </cell>
          <cell r="D767" t="str">
            <v>EMC - Measurements</v>
          </cell>
          <cell r="E767" t="str">
            <v>rohde &amp; schwarz</v>
          </cell>
          <cell r="F767" t="str">
            <v>NRP6A Average Power Sensor</v>
          </cell>
          <cell r="G767" t="str">
            <v>NRP6A</v>
          </cell>
          <cell r="H767">
            <v>103238</v>
          </cell>
          <cell r="I767">
            <v>550002729</v>
          </cell>
          <cell r="J767">
            <v>2021</v>
          </cell>
          <cell r="K767">
            <v>39806</v>
          </cell>
          <cell r="L767">
            <v>44337</v>
          </cell>
          <cell r="M767" t="str">
            <v>YES</v>
          </cell>
          <cell r="N767" t="str">
            <v>24 months</v>
          </cell>
          <cell r="O767">
            <v>45051</v>
          </cell>
          <cell r="P767" t="str">
            <v>SBZ0485</v>
          </cell>
          <cell r="Q767" t="str">
            <v>Calibrated</v>
          </cell>
          <cell r="Z767" t="str">
            <v>Bogdan Soare</v>
          </cell>
        </row>
        <row r="768">
          <cell r="B768" t="str">
            <v>QLRELSBZ_0760</v>
          </cell>
          <cell r="C768" t="str">
            <v>Instrument of measurement and control</v>
          </cell>
          <cell r="D768" t="str">
            <v>Vibration</v>
          </cell>
          <cell r="E768" t="str">
            <v>PCB Piezoelectronics</v>
          </cell>
          <cell r="F768" t="str">
            <v>ICP accelerometer</v>
          </cell>
          <cell r="G768" t="str">
            <v>352C22</v>
          </cell>
          <cell r="H768" t="str">
            <v>LW359836</v>
          </cell>
          <cell r="I768" t="str">
            <v>TBD</v>
          </cell>
          <cell r="K768" t="str">
            <v>491-8882</v>
          </cell>
          <cell r="L768">
            <v>44337</v>
          </cell>
          <cell r="M768" t="str">
            <v>YES</v>
          </cell>
          <cell r="N768" t="str">
            <v>12 months</v>
          </cell>
          <cell r="O768">
            <v>44748</v>
          </cell>
          <cell r="P768" t="str">
            <v>SBZ0524</v>
          </cell>
          <cell r="Q768" t="str">
            <v>Wait for calibration</v>
          </cell>
          <cell r="R768" t="str">
            <v>X</v>
          </cell>
          <cell r="V768" t="str">
            <v>IABG</v>
          </cell>
          <cell r="Z768" t="str">
            <v>Daniel Isfanoi-Trif</v>
          </cell>
        </row>
        <row r="769">
          <cell r="B769" t="str">
            <v>QLRELSBZ_0761</v>
          </cell>
          <cell r="C769" t="str">
            <v>Instrument of measurement and control</v>
          </cell>
          <cell r="D769" t="str">
            <v>Vibration</v>
          </cell>
          <cell r="E769" t="str">
            <v>PCB Piezoelectronics</v>
          </cell>
          <cell r="F769" t="str">
            <v>Triaxial ICP Miniature Accelerometer</v>
          </cell>
          <cell r="G769" t="str">
            <v>356A03</v>
          </cell>
          <cell r="H769" t="str">
            <v>LW306916</v>
          </cell>
          <cell r="I769" t="str">
            <v>TBD</v>
          </cell>
          <cell r="K769" t="str">
            <v>491-8882</v>
          </cell>
          <cell r="L769">
            <v>44337</v>
          </cell>
          <cell r="M769" t="str">
            <v>YES</v>
          </cell>
          <cell r="N769" t="str">
            <v>12 months</v>
          </cell>
          <cell r="O769">
            <v>44748</v>
          </cell>
          <cell r="P769" t="str">
            <v>SBZ0525</v>
          </cell>
          <cell r="Q769" t="str">
            <v>Wait for calibration</v>
          </cell>
          <cell r="R769" t="str">
            <v>X</v>
          </cell>
          <cell r="V769" t="str">
            <v>IABG</v>
          </cell>
          <cell r="Z769" t="str">
            <v>Daniel Isfanoi-Trif</v>
          </cell>
        </row>
        <row r="770">
          <cell r="B770" t="str">
            <v>QLRELSBZ_0762</v>
          </cell>
          <cell r="C770" t="str">
            <v>Instrument of measurement and control</v>
          </cell>
          <cell r="D770" t="str">
            <v>Vibration</v>
          </cell>
          <cell r="E770" t="str">
            <v>Bruel&amp;Kjaer</v>
          </cell>
          <cell r="F770" t="str">
            <v>Deltatron Accelerometer</v>
          </cell>
          <cell r="G770" t="str">
            <v>4526-001</v>
          </cell>
          <cell r="H770">
            <v>31072</v>
          </cell>
          <cell r="I770" t="str">
            <v>TBD</v>
          </cell>
          <cell r="K770" t="str">
            <v>491-8882</v>
          </cell>
          <cell r="L770">
            <v>44337</v>
          </cell>
          <cell r="M770" t="str">
            <v>YES</v>
          </cell>
          <cell r="N770" t="str">
            <v>12 months</v>
          </cell>
          <cell r="O770">
            <v>44748</v>
          </cell>
          <cell r="P770" t="str">
            <v>SBZ0526</v>
          </cell>
          <cell r="Q770" t="str">
            <v>Wait for calibration</v>
          </cell>
          <cell r="R770" t="str">
            <v>X</v>
          </cell>
          <cell r="V770" t="str">
            <v>IABG</v>
          </cell>
          <cell r="Z770" t="str">
            <v>Daniel Isfanoi-Trif</v>
          </cell>
        </row>
        <row r="771">
          <cell r="B771" t="str">
            <v>QLRELSBZ_0763</v>
          </cell>
          <cell r="C771" t="str">
            <v>Instrument of measurement and control</v>
          </cell>
          <cell r="D771" t="str">
            <v>Vibration</v>
          </cell>
          <cell r="E771" t="str">
            <v>Bruel&amp;Kjaer</v>
          </cell>
          <cell r="F771" t="str">
            <v>Charge Accelerometer</v>
          </cell>
          <cell r="G771">
            <v>4384</v>
          </cell>
          <cell r="H771">
            <v>32920</v>
          </cell>
          <cell r="I771" t="str">
            <v>TBD</v>
          </cell>
          <cell r="K771" t="str">
            <v>491-8882</v>
          </cell>
          <cell r="L771">
            <v>44337</v>
          </cell>
          <cell r="M771" t="str">
            <v>YES</v>
          </cell>
          <cell r="N771" t="str">
            <v>12 months</v>
          </cell>
          <cell r="O771">
            <v>44748</v>
          </cell>
          <cell r="P771" t="str">
            <v>SBZ0527</v>
          </cell>
          <cell r="Q771" t="str">
            <v>Wait for calibration</v>
          </cell>
          <cell r="R771" t="str">
            <v>X</v>
          </cell>
          <cell r="V771" t="str">
            <v>IABG</v>
          </cell>
          <cell r="Z771" t="str">
            <v>Daniel Isfanoi-Trif</v>
          </cell>
        </row>
        <row r="772">
          <cell r="B772" t="str">
            <v>QLRELSBZ_0764</v>
          </cell>
          <cell r="C772" t="str">
            <v>Instrument of measurement and control</v>
          </cell>
          <cell r="D772" t="str">
            <v>Vibration</v>
          </cell>
          <cell r="E772" t="str">
            <v>Bruel&amp;Kjaer</v>
          </cell>
          <cell r="F772" t="str">
            <v>Deltatron Accelerometer</v>
          </cell>
          <cell r="G772" t="str">
            <v>4533-B</v>
          </cell>
          <cell r="H772">
            <v>33834</v>
          </cell>
          <cell r="I772" t="str">
            <v>TBD</v>
          </cell>
          <cell r="K772" t="str">
            <v>491-8882</v>
          </cell>
          <cell r="L772">
            <v>44337</v>
          </cell>
          <cell r="M772" t="str">
            <v>YES</v>
          </cell>
          <cell r="N772" t="str">
            <v>12 months</v>
          </cell>
          <cell r="O772">
            <v>44748</v>
          </cell>
          <cell r="P772" t="str">
            <v>SBZ0528</v>
          </cell>
          <cell r="Q772" t="str">
            <v>Wait for calibration</v>
          </cell>
          <cell r="R772" t="str">
            <v>X</v>
          </cell>
          <cell r="V772" t="str">
            <v>IABG</v>
          </cell>
          <cell r="Z772" t="str">
            <v>Daniel Isfanoi-Trif</v>
          </cell>
        </row>
        <row r="773">
          <cell r="B773" t="str">
            <v>QLRELSBZ_0765</v>
          </cell>
          <cell r="C773" t="str">
            <v>Instrument of measurement and control</v>
          </cell>
          <cell r="D773" t="str">
            <v>Vibration</v>
          </cell>
          <cell r="E773" t="str">
            <v>Bruel&amp;Kjaer</v>
          </cell>
          <cell r="F773" t="str">
            <v>Deltatron Accelerometer</v>
          </cell>
          <cell r="G773" t="str">
            <v>4533-B</v>
          </cell>
          <cell r="H773">
            <v>33835</v>
          </cell>
          <cell r="I773" t="str">
            <v>TBD</v>
          </cell>
          <cell r="K773" t="str">
            <v>491-8882</v>
          </cell>
          <cell r="L773">
            <v>44337</v>
          </cell>
          <cell r="M773" t="str">
            <v>YES</v>
          </cell>
          <cell r="N773" t="str">
            <v>12 months</v>
          </cell>
          <cell r="O773">
            <v>44748</v>
          </cell>
          <cell r="P773" t="str">
            <v>SBZ0529</v>
          </cell>
          <cell r="Q773" t="str">
            <v>Wait for calibration</v>
          </cell>
          <cell r="R773" t="str">
            <v>X</v>
          </cell>
          <cell r="V773" t="str">
            <v>IABG</v>
          </cell>
          <cell r="Z773" t="str">
            <v>Daniel Isfanoi-Trif</v>
          </cell>
        </row>
        <row r="774">
          <cell r="B774" t="str">
            <v>QLRELSBZ_0766</v>
          </cell>
          <cell r="C774" t="str">
            <v>EMC</v>
          </cell>
          <cell r="D774" t="str">
            <v>EMC - Measurements</v>
          </cell>
          <cell r="E774" t="str">
            <v>AMETEK CTS</v>
          </cell>
          <cell r="F774" t="str">
            <v>Test load 50 ohm</v>
          </cell>
          <cell r="G774" t="str">
            <v>KW 50</v>
          </cell>
          <cell r="H774" t="str">
            <v>P1913228543</v>
          </cell>
          <cell r="J774">
            <v>2021</v>
          </cell>
          <cell r="K774">
            <v>39806</v>
          </cell>
          <cell r="L774">
            <v>44337</v>
          </cell>
          <cell r="M774" t="str">
            <v>NO</v>
          </cell>
          <cell r="N774" t="str">
            <v>N/A</v>
          </cell>
          <cell r="O774" t="str">
            <v>N/A</v>
          </cell>
          <cell r="P774" t="str">
            <v>N/A</v>
          </cell>
          <cell r="Q774" t="str">
            <v>N/A</v>
          </cell>
          <cell r="Z774" t="str">
            <v>Bogdan Soare</v>
          </cell>
        </row>
        <row r="775">
          <cell r="B775" t="str">
            <v>QLRELSBZ_0767</v>
          </cell>
          <cell r="C775" t="str">
            <v>EMC</v>
          </cell>
          <cell r="D775" t="str">
            <v>EMC - Measurements</v>
          </cell>
          <cell r="E775" t="str">
            <v>AMETEK CTS</v>
          </cell>
          <cell r="F775" t="str">
            <v>Automotive Power Fail Module</v>
          </cell>
          <cell r="G775" t="str">
            <v>PFM 200N100.1</v>
          </cell>
          <cell r="H775" t="str">
            <v>P2040244301</v>
          </cell>
          <cell r="J775">
            <v>2021</v>
          </cell>
          <cell r="K775">
            <v>39806</v>
          </cell>
          <cell r="L775">
            <v>44337</v>
          </cell>
          <cell r="M775" t="str">
            <v>NO</v>
          </cell>
          <cell r="N775" t="str">
            <v>N/A</v>
          </cell>
          <cell r="O775" t="str">
            <v>N/A</v>
          </cell>
          <cell r="P775" t="str">
            <v>N/A</v>
          </cell>
          <cell r="Q775" t="str">
            <v>N/A</v>
          </cell>
          <cell r="Z775" t="str">
            <v>Bogdan Soare</v>
          </cell>
        </row>
        <row r="776">
          <cell r="B776" t="str">
            <v>QLRELSBZ_0768</v>
          </cell>
          <cell r="C776" t="str">
            <v>EMC</v>
          </cell>
          <cell r="D776" t="str">
            <v>EMC - Measurements</v>
          </cell>
          <cell r="E776" t="str">
            <v>AMETEK CTS</v>
          </cell>
          <cell r="F776" t="str">
            <v>Capacitive Coupling Clamp</v>
          </cell>
          <cell r="G776" t="str">
            <v>ACC</v>
          </cell>
          <cell r="H776" t="str">
            <v>P2047245433</v>
          </cell>
          <cell r="J776">
            <v>2021</v>
          </cell>
          <cell r="K776">
            <v>39806</v>
          </cell>
          <cell r="L776">
            <v>44337</v>
          </cell>
          <cell r="M776" t="str">
            <v>NO</v>
          </cell>
          <cell r="N776" t="str">
            <v>N/A</v>
          </cell>
          <cell r="O776" t="str">
            <v>N/A</v>
          </cell>
          <cell r="P776" t="str">
            <v>N/A</v>
          </cell>
          <cell r="Q776" t="str">
            <v>N/A</v>
          </cell>
          <cell r="Z776" t="str">
            <v>Bogdan Soare</v>
          </cell>
        </row>
        <row r="777">
          <cell r="B777" t="str">
            <v>QLRELSBZ_0769</v>
          </cell>
          <cell r="C777" t="str">
            <v>EMC</v>
          </cell>
          <cell r="D777" t="str">
            <v>EMC - Measurements</v>
          </cell>
          <cell r="E777" t="str">
            <v>EMCtools</v>
          </cell>
          <cell r="F777" t="str">
            <v>Microbox battery</v>
          </cell>
          <cell r="G777" t="str">
            <v>8.4V 2500mAh</v>
          </cell>
          <cell r="H777">
            <v>3501516</v>
          </cell>
          <cell r="K777">
            <v>39806</v>
          </cell>
          <cell r="L777">
            <v>44337</v>
          </cell>
          <cell r="M777" t="str">
            <v>NO</v>
          </cell>
          <cell r="N777" t="str">
            <v>N/A</v>
          </cell>
          <cell r="O777" t="str">
            <v>N/A</v>
          </cell>
          <cell r="P777" t="str">
            <v>N/A</v>
          </cell>
          <cell r="Q777" t="str">
            <v>N/A</v>
          </cell>
          <cell r="Z777" t="str">
            <v>Bogdan Soare</v>
          </cell>
        </row>
        <row r="778">
          <cell r="B778" t="str">
            <v>QLRELSBZ_0770</v>
          </cell>
          <cell r="C778" t="str">
            <v>EMC</v>
          </cell>
          <cell r="D778" t="str">
            <v>EMC - Measurements</v>
          </cell>
          <cell r="E778" t="str">
            <v>EMCtools</v>
          </cell>
          <cell r="F778" t="str">
            <v>Microbox battery</v>
          </cell>
          <cell r="G778" t="str">
            <v>8.4V 2500mAh</v>
          </cell>
          <cell r="H778">
            <v>3501518</v>
          </cell>
          <cell r="K778">
            <v>39806</v>
          </cell>
          <cell r="L778">
            <v>44337</v>
          </cell>
          <cell r="M778" t="str">
            <v>NO</v>
          </cell>
          <cell r="N778" t="str">
            <v>N/A</v>
          </cell>
          <cell r="O778" t="str">
            <v>N/A</v>
          </cell>
          <cell r="P778" t="str">
            <v>N/A</v>
          </cell>
          <cell r="Q778" t="str">
            <v>N/A</v>
          </cell>
          <cell r="Z778" t="str">
            <v>Bogdan Soare</v>
          </cell>
        </row>
        <row r="779">
          <cell r="B779" t="str">
            <v>QLRELSBZ_0771</v>
          </cell>
          <cell r="C779" t="str">
            <v>EMC</v>
          </cell>
          <cell r="D779" t="str">
            <v>EMC - Measurements</v>
          </cell>
          <cell r="E779" t="str">
            <v>EMCtools</v>
          </cell>
          <cell r="F779" t="str">
            <v>Microbox battery</v>
          </cell>
          <cell r="G779" t="str">
            <v>8.4V 2500mAh</v>
          </cell>
          <cell r="H779">
            <v>3501517</v>
          </cell>
          <cell r="K779">
            <v>39806</v>
          </cell>
          <cell r="L779">
            <v>44337</v>
          </cell>
          <cell r="M779" t="str">
            <v>NO</v>
          </cell>
          <cell r="N779" t="str">
            <v>N/A</v>
          </cell>
          <cell r="O779" t="str">
            <v>N/A</v>
          </cell>
          <cell r="P779" t="str">
            <v>N/A</v>
          </cell>
          <cell r="Q779" t="str">
            <v>N/A</v>
          </cell>
          <cell r="Z779" t="str">
            <v>Bogdan Soare</v>
          </cell>
        </row>
        <row r="780">
          <cell r="B780" t="str">
            <v>QLRELSBZ_0772</v>
          </cell>
          <cell r="C780" t="str">
            <v>EMC</v>
          </cell>
          <cell r="D780" t="str">
            <v>EMC - Measurements</v>
          </cell>
          <cell r="E780" t="str">
            <v>EMCtools</v>
          </cell>
          <cell r="F780" t="str">
            <v>Microbox battery</v>
          </cell>
          <cell r="G780" t="str">
            <v>8.4V 2500mAh</v>
          </cell>
          <cell r="H780">
            <v>3501529</v>
          </cell>
          <cell r="K780">
            <v>39806</v>
          </cell>
          <cell r="L780">
            <v>44337</v>
          </cell>
          <cell r="M780" t="str">
            <v>NO</v>
          </cell>
          <cell r="N780" t="str">
            <v>N/A</v>
          </cell>
          <cell r="O780" t="str">
            <v>N/A</v>
          </cell>
          <cell r="P780" t="str">
            <v>N/A</v>
          </cell>
          <cell r="Q780" t="str">
            <v>N/A</v>
          </cell>
          <cell r="Z780" t="str">
            <v>Bogdan Soare</v>
          </cell>
        </row>
        <row r="781">
          <cell r="B781" t="str">
            <v>QLRELSBZ_0773</v>
          </cell>
          <cell r="C781" t="str">
            <v>EMC</v>
          </cell>
          <cell r="D781" t="str">
            <v>EMC - Measurements</v>
          </cell>
          <cell r="E781" t="str">
            <v>EMCtools</v>
          </cell>
          <cell r="F781" t="str">
            <v>Microbox battery</v>
          </cell>
          <cell r="G781" t="str">
            <v>8.4V 2500mAh</v>
          </cell>
          <cell r="H781">
            <v>3501528</v>
          </cell>
          <cell r="K781">
            <v>39806</v>
          </cell>
          <cell r="L781">
            <v>44337</v>
          </cell>
          <cell r="M781" t="str">
            <v>NO</v>
          </cell>
          <cell r="N781" t="str">
            <v>N/A</v>
          </cell>
          <cell r="O781" t="str">
            <v>N/A</v>
          </cell>
          <cell r="P781" t="str">
            <v>N/A</v>
          </cell>
          <cell r="Q781" t="str">
            <v>N/A</v>
          </cell>
          <cell r="Z781" t="str">
            <v>Bogdan Soare</v>
          </cell>
        </row>
        <row r="782">
          <cell r="B782" t="str">
            <v>QLRELSBZ_0774</v>
          </cell>
          <cell r="C782" t="str">
            <v>EMC</v>
          </cell>
          <cell r="D782" t="str">
            <v>EMC - Measurements</v>
          </cell>
          <cell r="E782" t="str">
            <v>EMCtools</v>
          </cell>
          <cell r="F782" t="str">
            <v>Microbox battery</v>
          </cell>
          <cell r="G782" t="str">
            <v>8.4V 2500mAh</v>
          </cell>
          <cell r="H782">
            <v>3501526</v>
          </cell>
          <cell r="K782">
            <v>39806</v>
          </cell>
          <cell r="L782">
            <v>44337</v>
          </cell>
          <cell r="M782" t="str">
            <v>NO</v>
          </cell>
          <cell r="N782" t="str">
            <v>N/A</v>
          </cell>
          <cell r="O782" t="str">
            <v>N/A</v>
          </cell>
          <cell r="P782" t="str">
            <v>N/A</v>
          </cell>
          <cell r="Q782" t="str">
            <v>N/A</v>
          </cell>
          <cell r="Z782" t="str">
            <v>Bogdan Soare</v>
          </cell>
        </row>
        <row r="783">
          <cell r="B783" t="str">
            <v>QLRELSBZ_0775</v>
          </cell>
          <cell r="C783" t="str">
            <v>EMC</v>
          </cell>
          <cell r="D783" t="str">
            <v>EMC - Measurements</v>
          </cell>
          <cell r="E783" t="str">
            <v>EMCtools</v>
          </cell>
          <cell r="F783" t="str">
            <v>LIN BUS</v>
          </cell>
          <cell r="G783" t="str">
            <v>090</v>
          </cell>
          <cell r="H783" t="str">
            <v>00801550</v>
          </cell>
          <cell r="K783">
            <v>39806</v>
          </cell>
          <cell r="L783">
            <v>44348</v>
          </cell>
          <cell r="M783" t="str">
            <v>NO</v>
          </cell>
          <cell r="N783" t="str">
            <v>N/A</v>
          </cell>
          <cell r="O783" t="str">
            <v>N/A</v>
          </cell>
          <cell r="P783" t="str">
            <v>N/A</v>
          </cell>
          <cell r="Q783" t="str">
            <v>N/A</v>
          </cell>
          <cell r="Z783" t="str">
            <v>Bogdan Soare</v>
          </cell>
        </row>
        <row r="784">
          <cell r="B784" t="str">
            <v>QLRELSBZ_0776</v>
          </cell>
          <cell r="C784" t="str">
            <v>EMC</v>
          </cell>
          <cell r="D784" t="str">
            <v>EMC - Measurements</v>
          </cell>
          <cell r="E784" t="str">
            <v>EMCtools</v>
          </cell>
          <cell r="F784" t="str">
            <v>LIN BUS</v>
          </cell>
          <cell r="G784" t="str">
            <v>090</v>
          </cell>
          <cell r="H784" t="str">
            <v>00801551</v>
          </cell>
          <cell r="K784">
            <v>39806</v>
          </cell>
          <cell r="L784">
            <v>44348</v>
          </cell>
          <cell r="M784" t="str">
            <v>NO</v>
          </cell>
          <cell r="N784" t="str">
            <v>N/A</v>
          </cell>
          <cell r="O784" t="str">
            <v>N/A</v>
          </cell>
          <cell r="P784" t="str">
            <v>N/A</v>
          </cell>
          <cell r="Q784" t="str">
            <v>N/A</v>
          </cell>
          <cell r="Z784" t="str">
            <v>Bogdan Soare</v>
          </cell>
        </row>
        <row r="785">
          <cell r="B785" t="str">
            <v>QLRELSBZ_0777</v>
          </cell>
          <cell r="C785" t="str">
            <v>EMC</v>
          </cell>
          <cell r="D785" t="str">
            <v>EMC - Measurements</v>
          </cell>
          <cell r="E785" t="str">
            <v>EMCtools</v>
          </cell>
          <cell r="F785" t="str">
            <v>High Speed CAN</v>
          </cell>
          <cell r="G785" t="str">
            <v>050</v>
          </cell>
          <cell r="H785" t="str">
            <v>00401665</v>
          </cell>
          <cell r="I785">
            <v>845605475</v>
          </cell>
          <cell r="K785">
            <v>39806</v>
          </cell>
          <cell r="L785">
            <v>44348</v>
          </cell>
          <cell r="M785" t="str">
            <v>NO</v>
          </cell>
          <cell r="N785" t="str">
            <v>N/A</v>
          </cell>
          <cell r="O785" t="str">
            <v>N/A</v>
          </cell>
          <cell r="P785" t="str">
            <v>N/A</v>
          </cell>
          <cell r="Q785" t="str">
            <v>N/A</v>
          </cell>
          <cell r="Z785" t="str">
            <v>Bogdan Soare</v>
          </cell>
        </row>
        <row r="786">
          <cell r="B786" t="str">
            <v>QLRELSBZ_0778</v>
          </cell>
          <cell r="C786" t="str">
            <v>EMC</v>
          </cell>
          <cell r="D786" t="str">
            <v>EMC - Measurements</v>
          </cell>
          <cell r="E786" t="str">
            <v>EMCtools</v>
          </cell>
          <cell r="F786" t="str">
            <v>High Speed CAN</v>
          </cell>
          <cell r="G786" t="str">
            <v>050</v>
          </cell>
          <cell r="H786" t="str">
            <v>00401666</v>
          </cell>
          <cell r="I786">
            <v>845605475</v>
          </cell>
          <cell r="K786">
            <v>39806</v>
          </cell>
          <cell r="L786">
            <v>44348</v>
          </cell>
          <cell r="M786" t="str">
            <v>NO</v>
          </cell>
          <cell r="N786" t="str">
            <v>N/A</v>
          </cell>
          <cell r="O786" t="str">
            <v>N/A</v>
          </cell>
          <cell r="P786" t="str">
            <v>N/A</v>
          </cell>
          <cell r="Q786" t="str">
            <v>N/A</v>
          </cell>
          <cell r="Z786" t="str">
            <v>Bogdan Soare</v>
          </cell>
        </row>
        <row r="787">
          <cell r="B787" t="str">
            <v>QLRELSBZ_0779</v>
          </cell>
          <cell r="C787" t="str">
            <v>EMC</v>
          </cell>
          <cell r="D787" t="str">
            <v>EMC - Measurements</v>
          </cell>
          <cell r="E787" t="str">
            <v>EMCtools</v>
          </cell>
          <cell r="F787" t="str">
            <v>Low Speed CAN</v>
          </cell>
          <cell r="G787" t="str">
            <v>070</v>
          </cell>
          <cell r="H787" t="str">
            <v>00060359</v>
          </cell>
          <cell r="K787">
            <v>39806</v>
          </cell>
          <cell r="L787">
            <v>44348</v>
          </cell>
          <cell r="M787" t="str">
            <v>NO</v>
          </cell>
          <cell r="N787" t="str">
            <v>N/A</v>
          </cell>
          <cell r="O787" t="str">
            <v>N/A</v>
          </cell>
          <cell r="P787" t="str">
            <v>N/A</v>
          </cell>
          <cell r="Q787" t="str">
            <v>N/A</v>
          </cell>
          <cell r="Z787" t="str">
            <v>Bogdan Soare</v>
          </cell>
        </row>
        <row r="788">
          <cell r="B788" t="str">
            <v>QLRELSBZ_0780</v>
          </cell>
          <cell r="C788" t="str">
            <v>EMC</v>
          </cell>
          <cell r="D788" t="str">
            <v>EMC - Measurements</v>
          </cell>
          <cell r="E788" t="str">
            <v>EMCtools</v>
          </cell>
          <cell r="F788" t="str">
            <v>Low Speed CAN</v>
          </cell>
          <cell r="G788" t="str">
            <v>070</v>
          </cell>
          <cell r="H788" t="str">
            <v>00060360</v>
          </cell>
          <cell r="K788">
            <v>39806</v>
          </cell>
          <cell r="L788">
            <v>44348</v>
          </cell>
          <cell r="M788" t="str">
            <v>NO</v>
          </cell>
          <cell r="N788" t="str">
            <v>N/A</v>
          </cell>
          <cell r="O788" t="str">
            <v>N/A</v>
          </cell>
          <cell r="P788" t="str">
            <v>N/A</v>
          </cell>
          <cell r="Q788" t="str">
            <v>N/A</v>
          </cell>
          <cell r="Z788" t="str">
            <v>Bogdan Soare</v>
          </cell>
        </row>
        <row r="789">
          <cell r="B789" t="str">
            <v>QLRELSBZ_0781</v>
          </cell>
          <cell r="C789" t="str">
            <v>EMC</v>
          </cell>
          <cell r="D789" t="str">
            <v>EMC - Measurements</v>
          </cell>
          <cell r="E789" t="str">
            <v>EMCtools</v>
          </cell>
          <cell r="F789" t="str">
            <v>CAN FD</v>
          </cell>
          <cell r="G789" t="str">
            <v>055</v>
          </cell>
          <cell r="H789" t="str">
            <v>00451161</v>
          </cell>
          <cell r="I789">
            <v>550002756</v>
          </cell>
          <cell r="K789">
            <v>39806</v>
          </cell>
          <cell r="L789">
            <v>44348</v>
          </cell>
          <cell r="M789" t="str">
            <v>NO</v>
          </cell>
          <cell r="N789" t="str">
            <v>N/A</v>
          </cell>
          <cell r="O789" t="str">
            <v>N/A</v>
          </cell>
          <cell r="P789" t="str">
            <v>N/A</v>
          </cell>
          <cell r="Q789" t="str">
            <v>N/A</v>
          </cell>
          <cell r="Z789" t="str">
            <v>Bogdan Soare</v>
          </cell>
        </row>
        <row r="790">
          <cell r="B790" t="str">
            <v>QLRELSBZ_0782</v>
          </cell>
          <cell r="C790" t="str">
            <v>EMC</v>
          </cell>
          <cell r="D790" t="str">
            <v>EMC - Measurements</v>
          </cell>
          <cell r="E790" t="str">
            <v>EMCtools</v>
          </cell>
          <cell r="F790" t="str">
            <v>CAN FD</v>
          </cell>
          <cell r="G790" t="str">
            <v>055</v>
          </cell>
          <cell r="H790" t="str">
            <v>00451162</v>
          </cell>
          <cell r="I790">
            <v>550002756</v>
          </cell>
          <cell r="K790">
            <v>39806</v>
          </cell>
          <cell r="L790">
            <v>44348</v>
          </cell>
          <cell r="M790" t="str">
            <v>NO</v>
          </cell>
          <cell r="N790" t="str">
            <v>N/A</v>
          </cell>
          <cell r="O790" t="str">
            <v>N/A</v>
          </cell>
          <cell r="P790" t="str">
            <v>N/A</v>
          </cell>
          <cell r="Q790" t="str">
            <v>N/A</v>
          </cell>
          <cell r="Z790" t="str">
            <v>Bogdan Soare</v>
          </cell>
        </row>
        <row r="791">
          <cell r="B791" t="str">
            <v>QLRELSBZ_0783</v>
          </cell>
          <cell r="C791" t="str">
            <v>EMC</v>
          </cell>
          <cell r="D791" t="str">
            <v>EMC - Measurements</v>
          </cell>
          <cell r="E791" t="str">
            <v>EMCtools</v>
          </cell>
          <cell r="F791" t="str">
            <v>CAN FD</v>
          </cell>
          <cell r="G791" t="str">
            <v>055</v>
          </cell>
          <cell r="H791" t="str">
            <v>00451163</v>
          </cell>
          <cell r="I791">
            <v>550002757</v>
          </cell>
          <cell r="K791">
            <v>39806</v>
          </cell>
          <cell r="L791">
            <v>44348</v>
          </cell>
          <cell r="M791" t="str">
            <v>NO</v>
          </cell>
          <cell r="N791" t="str">
            <v>N/A</v>
          </cell>
          <cell r="O791" t="str">
            <v>N/A</v>
          </cell>
          <cell r="P791" t="str">
            <v>N/A</v>
          </cell>
          <cell r="Q791" t="str">
            <v>N/A</v>
          </cell>
          <cell r="Z791" t="str">
            <v>Bogdan Soare</v>
          </cell>
        </row>
        <row r="792">
          <cell r="B792" t="str">
            <v>QLRELSBZ_0784</v>
          </cell>
          <cell r="C792" t="str">
            <v>EMC</v>
          </cell>
          <cell r="D792" t="str">
            <v>EMC - Measurements</v>
          </cell>
          <cell r="E792" t="str">
            <v>EMCtools</v>
          </cell>
          <cell r="F792" t="str">
            <v>CAN FD</v>
          </cell>
          <cell r="G792" t="str">
            <v>055</v>
          </cell>
          <cell r="H792" t="str">
            <v>00451164</v>
          </cell>
          <cell r="I792">
            <v>550002757</v>
          </cell>
          <cell r="K792">
            <v>39806</v>
          </cell>
          <cell r="L792">
            <v>44348</v>
          </cell>
          <cell r="M792" t="str">
            <v>NO</v>
          </cell>
          <cell r="N792" t="str">
            <v>N/A</v>
          </cell>
          <cell r="O792" t="str">
            <v>N/A</v>
          </cell>
          <cell r="P792" t="str">
            <v>N/A</v>
          </cell>
          <cell r="Q792" t="str">
            <v>N/A</v>
          </cell>
          <cell r="Z792" t="str">
            <v>Bogdan Soare</v>
          </cell>
        </row>
        <row r="793">
          <cell r="B793" t="str">
            <v>QLRELSBZ_0785</v>
          </cell>
          <cell r="C793" t="str">
            <v>EMC</v>
          </cell>
          <cell r="D793" t="str">
            <v>EMC - Measurements</v>
          </cell>
          <cell r="E793" t="str">
            <v>EMCtools</v>
          </cell>
          <cell r="F793" t="str">
            <v>Microbox battery</v>
          </cell>
          <cell r="G793" t="str">
            <v>8.4V 2500mAh</v>
          </cell>
          <cell r="H793" t="str">
            <v>03501461</v>
          </cell>
          <cell r="K793">
            <v>39806</v>
          </cell>
          <cell r="L793">
            <v>44348</v>
          </cell>
          <cell r="M793" t="str">
            <v>NO</v>
          </cell>
          <cell r="N793" t="str">
            <v>N/A</v>
          </cell>
          <cell r="O793" t="str">
            <v>N/A</v>
          </cell>
          <cell r="P793" t="str">
            <v>N/A</v>
          </cell>
          <cell r="Q793" t="str">
            <v>N/A</v>
          </cell>
          <cell r="Z793" t="str">
            <v>Bogdan Soare</v>
          </cell>
        </row>
        <row r="794">
          <cell r="B794" t="str">
            <v>QLRELSBZ_0786</v>
          </cell>
          <cell r="C794" t="str">
            <v>Instrument of measurement</v>
          </cell>
          <cell r="D794" t="str">
            <v>Electronic</v>
          </cell>
          <cell r="E794" t="str">
            <v>TBD</v>
          </cell>
          <cell r="F794" t="str">
            <v>Temperature sensor</v>
          </cell>
          <cell r="G794" t="str">
            <v>PT 100</v>
          </cell>
          <cell r="H794">
            <v>19</v>
          </cell>
          <cell r="I794" t="str">
            <v>TBD</v>
          </cell>
          <cell r="J794">
            <v>2021</v>
          </cell>
          <cell r="K794">
            <v>39803</v>
          </cell>
          <cell r="L794">
            <v>44342</v>
          </cell>
          <cell r="M794" t="str">
            <v>YES</v>
          </cell>
          <cell r="N794" t="str">
            <v>12 months</v>
          </cell>
          <cell r="O794" t="str">
            <v>Out of use</v>
          </cell>
          <cell r="P794" t="str">
            <v>TBD</v>
          </cell>
          <cell r="Q794" t="str">
            <v>Out of use</v>
          </cell>
          <cell r="S794" t="str">
            <v>X</v>
          </cell>
          <cell r="Z794" t="str">
            <v>Traian Aanitei</v>
          </cell>
        </row>
        <row r="795">
          <cell r="B795" t="str">
            <v>QLRELSBZ_0787</v>
          </cell>
          <cell r="C795" t="str">
            <v>Instrument of measurement</v>
          </cell>
          <cell r="D795" t="str">
            <v>Electronic</v>
          </cell>
          <cell r="E795" t="str">
            <v>TBD</v>
          </cell>
          <cell r="F795" t="str">
            <v>Temperature sensor</v>
          </cell>
          <cell r="G795" t="str">
            <v>PT 100</v>
          </cell>
          <cell r="H795">
            <v>20</v>
          </cell>
          <cell r="I795" t="str">
            <v>TBD</v>
          </cell>
          <cell r="J795">
            <v>2021</v>
          </cell>
          <cell r="K795">
            <v>39803</v>
          </cell>
          <cell r="L795">
            <v>44342</v>
          </cell>
          <cell r="M795" t="str">
            <v>YES</v>
          </cell>
          <cell r="N795" t="str">
            <v>12 months</v>
          </cell>
          <cell r="O795" t="str">
            <v>Out of use</v>
          </cell>
          <cell r="P795" t="str">
            <v>TBD</v>
          </cell>
          <cell r="Q795" t="str">
            <v>Out of use</v>
          </cell>
          <cell r="S795" t="str">
            <v>X</v>
          </cell>
          <cell r="Z795" t="str">
            <v>Traian Aanitei</v>
          </cell>
        </row>
        <row r="796">
          <cell r="B796" t="str">
            <v>QLRELSBZ_0788</v>
          </cell>
          <cell r="C796" t="str">
            <v>Instrument of measurement</v>
          </cell>
          <cell r="D796" t="str">
            <v>Electronic</v>
          </cell>
          <cell r="E796" t="str">
            <v>TBD</v>
          </cell>
          <cell r="F796" t="str">
            <v>Temperature sensor</v>
          </cell>
          <cell r="G796" t="str">
            <v>PT 100</v>
          </cell>
          <cell r="H796">
            <v>21</v>
          </cell>
          <cell r="I796" t="str">
            <v>TBD</v>
          </cell>
          <cell r="J796">
            <v>2021</v>
          </cell>
          <cell r="K796">
            <v>39803</v>
          </cell>
          <cell r="L796">
            <v>44342</v>
          </cell>
          <cell r="M796" t="str">
            <v>YES</v>
          </cell>
          <cell r="N796" t="str">
            <v>12 months</v>
          </cell>
          <cell r="O796" t="str">
            <v>Out of use</v>
          </cell>
          <cell r="P796" t="str">
            <v>TBD</v>
          </cell>
          <cell r="Q796" t="str">
            <v>Out of use</v>
          </cell>
          <cell r="S796" t="str">
            <v>X</v>
          </cell>
          <cell r="Z796" t="str">
            <v>Traian Aanitei</v>
          </cell>
        </row>
        <row r="797">
          <cell r="B797" t="str">
            <v>QLRELSBZ_0789</v>
          </cell>
          <cell r="C797" t="str">
            <v>EMC</v>
          </cell>
          <cell r="D797" t="str">
            <v>EMC - Measurements</v>
          </cell>
          <cell r="E797" t="str">
            <v>EMCtools</v>
          </cell>
          <cell r="F797" t="str">
            <v>CAN FD</v>
          </cell>
          <cell r="G797" t="str">
            <v>055</v>
          </cell>
          <cell r="H797" t="str">
            <v>00451167</v>
          </cell>
          <cell r="I797">
            <v>550002758</v>
          </cell>
          <cell r="K797">
            <v>39806</v>
          </cell>
          <cell r="L797">
            <v>44348</v>
          </cell>
          <cell r="M797" t="str">
            <v>NO</v>
          </cell>
          <cell r="N797" t="str">
            <v>N/A</v>
          </cell>
          <cell r="O797" t="str">
            <v>N/A</v>
          </cell>
          <cell r="P797" t="str">
            <v>N/A</v>
          </cell>
          <cell r="Q797" t="str">
            <v>N/A</v>
          </cell>
          <cell r="Z797" t="str">
            <v>Bogdan Soare</v>
          </cell>
        </row>
        <row r="798">
          <cell r="B798" t="str">
            <v>QLRELSBZ_0790</v>
          </cell>
          <cell r="C798" t="str">
            <v>EMC</v>
          </cell>
          <cell r="D798" t="str">
            <v>EMC - Measurements</v>
          </cell>
          <cell r="E798" t="str">
            <v>EMCtools</v>
          </cell>
          <cell r="F798" t="str">
            <v>CAN FD</v>
          </cell>
          <cell r="G798" t="str">
            <v>055</v>
          </cell>
          <cell r="H798" t="str">
            <v>00451168</v>
          </cell>
          <cell r="I798">
            <v>550002758</v>
          </cell>
          <cell r="K798">
            <v>39806</v>
          </cell>
          <cell r="L798">
            <v>44348</v>
          </cell>
          <cell r="M798" t="str">
            <v>NO</v>
          </cell>
          <cell r="N798" t="str">
            <v>N/A</v>
          </cell>
          <cell r="O798" t="str">
            <v>N/A</v>
          </cell>
          <cell r="P798" t="str">
            <v>N/A</v>
          </cell>
          <cell r="Q798" t="str">
            <v>N/A</v>
          </cell>
          <cell r="Z798" t="str">
            <v>Bogdan Soare</v>
          </cell>
        </row>
        <row r="799">
          <cell r="B799" t="str">
            <v>QLRELSBZ_0791</v>
          </cell>
          <cell r="C799" t="str">
            <v>EMC</v>
          </cell>
          <cell r="D799" t="str">
            <v>EMC - Measurements</v>
          </cell>
          <cell r="E799" t="str">
            <v>EMCtools</v>
          </cell>
          <cell r="F799" t="str">
            <v>CAN FD</v>
          </cell>
          <cell r="G799" t="str">
            <v>055</v>
          </cell>
          <cell r="H799" t="str">
            <v>00451165</v>
          </cell>
          <cell r="I799">
            <v>550002759</v>
          </cell>
          <cell r="K799">
            <v>39806</v>
          </cell>
          <cell r="L799">
            <v>44348</v>
          </cell>
          <cell r="M799" t="str">
            <v>NO</v>
          </cell>
          <cell r="N799" t="str">
            <v>N/A</v>
          </cell>
          <cell r="O799" t="str">
            <v>N/A</v>
          </cell>
          <cell r="P799" t="str">
            <v>N/A</v>
          </cell>
          <cell r="Q799" t="str">
            <v>N/A</v>
          </cell>
          <cell r="Z799" t="str">
            <v>Bogdan Soare</v>
          </cell>
        </row>
        <row r="800">
          <cell r="B800" t="str">
            <v>QLRELSBZ_0792</v>
          </cell>
          <cell r="C800" t="str">
            <v>EMC</v>
          </cell>
          <cell r="D800" t="str">
            <v>EMC - Measurements</v>
          </cell>
          <cell r="E800" t="str">
            <v>EMCtools</v>
          </cell>
          <cell r="F800" t="str">
            <v>CAN FD</v>
          </cell>
          <cell r="G800" t="str">
            <v>055</v>
          </cell>
          <cell r="H800" t="str">
            <v>00451166</v>
          </cell>
          <cell r="I800">
            <v>550002759</v>
          </cell>
          <cell r="K800">
            <v>39806</v>
          </cell>
          <cell r="L800">
            <v>44348</v>
          </cell>
          <cell r="M800" t="str">
            <v>NO</v>
          </cell>
          <cell r="N800" t="str">
            <v>N/A</v>
          </cell>
          <cell r="O800" t="str">
            <v>N/A</v>
          </cell>
          <cell r="P800" t="str">
            <v>N/A</v>
          </cell>
          <cell r="Q800" t="str">
            <v>N/A</v>
          </cell>
          <cell r="Z800" t="str">
            <v>Bogdan Soare</v>
          </cell>
        </row>
        <row r="801">
          <cell r="B801" t="str">
            <v>QLRELSBZ_0793</v>
          </cell>
          <cell r="C801" t="str">
            <v>EMC</v>
          </cell>
          <cell r="D801" t="str">
            <v>EMC - Measurements</v>
          </cell>
          <cell r="E801" t="str">
            <v>EMCtools</v>
          </cell>
          <cell r="F801" t="str">
            <v>Microbox battery</v>
          </cell>
          <cell r="G801" t="str">
            <v>8.4V 2500mAh</v>
          </cell>
          <cell r="H801" t="str">
            <v>03501527</v>
          </cell>
          <cell r="K801">
            <v>39806</v>
          </cell>
          <cell r="L801">
            <v>44348</v>
          </cell>
          <cell r="M801" t="str">
            <v>NO</v>
          </cell>
          <cell r="N801" t="str">
            <v>N/A</v>
          </cell>
          <cell r="O801" t="str">
            <v>N/A</v>
          </cell>
          <cell r="P801" t="str">
            <v>N/A</v>
          </cell>
          <cell r="Q801" t="str">
            <v>N/A</v>
          </cell>
          <cell r="Z801" t="str">
            <v>Bogdan Soare</v>
          </cell>
        </row>
        <row r="802">
          <cell r="B802" t="str">
            <v>QLRELSBZ_0794</v>
          </cell>
          <cell r="C802" t="str">
            <v>EMC</v>
          </cell>
          <cell r="D802" t="str">
            <v>EMC - Measurements</v>
          </cell>
          <cell r="E802" t="str">
            <v>Keithley</v>
          </cell>
          <cell r="F802" t="str">
            <v>6 1/2 Digit Multimeter</v>
          </cell>
          <cell r="G802" t="str">
            <v>DMM6500</v>
          </cell>
          <cell r="H802">
            <v>4500114</v>
          </cell>
          <cell r="J802">
            <v>2021</v>
          </cell>
          <cell r="K802" t="str">
            <v>491-8886</v>
          </cell>
          <cell r="L802">
            <v>44368</v>
          </cell>
          <cell r="M802" t="str">
            <v>YES</v>
          </cell>
          <cell r="N802" t="str">
            <v>12 months</v>
          </cell>
          <cell r="O802">
            <v>45052</v>
          </cell>
          <cell r="P802" t="str">
            <v>SBZ0490</v>
          </cell>
          <cell r="Q802" t="str">
            <v>Calibrated</v>
          </cell>
          <cell r="Z802" t="str">
            <v>Bogdan Soare</v>
          </cell>
        </row>
        <row r="803">
          <cell r="B803" t="str">
            <v>QLRELSBZ_0795</v>
          </cell>
          <cell r="C803" t="str">
            <v>Instrument of measurement</v>
          </cell>
          <cell r="D803" t="str">
            <v>Electronic</v>
          </cell>
          <cell r="E803" t="str">
            <v>Ahlborn</v>
          </cell>
          <cell r="F803" t="str">
            <v>Ahlborn Data Logger</v>
          </cell>
          <cell r="G803" t="str">
            <v>A4390-2</v>
          </cell>
          <cell r="H803" t="str">
            <v>S2140022</v>
          </cell>
          <cell r="J803">
            <v>2021</v>
          </cell>
          <cell r="L803">
            <v>44326</v>
          </cell>
          <cell r="M803" t="str">
            <v>YES</v>
          </cell>
          <cell r="N803" t="str">
            <v>12 months</v>
          </cell>
          <cell r="O803">
            <v>45087</v>
          </cell>
          <cell r="P803" t="str">
            <v>SBZ0491</v>
          </cell>
          <cell r="Q803" t="str">
            <v>Calibrated</v>
          </cell>
          <cell r="X803" t="str">
            <v>Climatic_50 - Climatic Vibration 3</v>
          </cell>
          <cell r="Z803" t="str">
            <v>Iulia Turi&amp;Cosmin Rodean</v>
          </cell>
          <cell r="AA803" t="str">
            <v>AMR WinControl Version 7.5.6.0</v>
          </cell>
          <cell r="AB803" t="str">
            <v>Ahlborn software</v>
          </cell>
        </row>
        <row r="804">
          <cell r="B804" t="str">
            <v>QLRELSBZ_0796</v>
          </cell>
          <cell r="C804" t="str">
            <v>Instrument of measurement</v>
          </cell>
          <cell r="D804" t="str">
            <v>Electronic</v>
          </cell>
          <cell r="E804" t="str">
            <v>Rotronic</v>
          </cell>
          <cell r="F804" t="str">
            <v>Sensor humidity/temperature</v>
          </cell>
          <cell r="G804" t="str">
            <v>HC2-IC105</v>
          </cell>
          <cell r="H804" t="str">
            <v>20474695</v>
          </cell>
          <cell r="J804">
            <v>2021</v>
          </cell>
          <cell r="L804">
            <v>44326</v>
          </cell>
          <cell r="M804" t="str">
            <v>YES</v>
          </cell>
          <cell r="N804" t="str">
            <v>12 months</v>
          </cell>
          <cell r="O804">
            <v>45087</v>
          </cell>
          <cell r="P804" t="str">
            <v>SBZ0492</v>
          </cell>
          <cell r="Q804" t="str">
            <v>Calibrated</v>
          </cell>
          <cell r="X804" t="str">
            <v>Climatic_50 - Climatic Vibration 3</v>
          </cell>
          <cell r="Z804" t="str">
            <v>Iulia Turi&amp;Cosmin Rodean</v>
          </cell>
        </row>
        <row r="805">
          <cell r="B805" t="str">
            <v>QLRELSBZ_0797</v>
          </cell>
          <cell r="C805" t="str">
            <v>Instrument of measurement</v>
          </cell>
          <cell r="D805" t="str">
            <v>Electronic</v>
          </cell>
          <cell r="E805" t="str">
            <v>Ahlborn</v>
          </cell>
          <cell r="F805" t="str">
            <v>Ahlborn Data Logger</v>
          </cell>
          <cell r="G805" t="str">
            <v>A4390-2</v>
          </cell>
          <cell r="H805" t="str">
            <v>S2140018</v>
          </cell>
          <cell r="J805">
            <v>2021</v>
          </cell>
          <cell r="L805">
            <v>44326</v>
          </cell>
          <cell r="M805" t="str">
            <v>YES</v>
          </cell>
          <cell r="N805" t="str">
            <v>12 months</v>
          </cell>
          <cell r="O805">
            <v>44980</v>
          </cell>
          <cell r="P805" t="str">
            <v>SBZ0493</v>
          </cell>
          <cell r="Q805" t="str">
            <v>Calibrated</v>
          </cell>
          <cell r="X805" t="str">
            <v>Climatic_33_800_FY2019_Plant</v>
          </cell>
          <cell r="Z805" t="str">
            <v>Iulia Turi&amp;Cosmin Rodean</v>
          </cell>
          <cell r="AA805" t="str">
            <v>AMR WinControl Version 7.5.6.0</v>
          </cell>
          <cell r="AB805" t="str">
            <v>Ahlborn software</v>
          </cell>
        </row>
        <row r="806">
          <cell r="B806" t="str">
            <v>QLRELSBZ_0798</v>
          </cell>
          <cell r="C806" t="str">
            <v>Instrument of measurement</v>
          </cell>
          <cell r="D806" t="str">
            <v>Electronic</v>
          </cell>
          <cell r="E806" t="str">
            <v>Rotronic</v>
          </cell>
          <cell r="F806" t="str">
            <v>Sensor humidity/temperature</v>
          </cell>
          <cell r="G806" t="str">
            <v>HC2-IC105</v>
          </cell>
          <cell r="H806" t="str">
            <v>20501958</v>
          </cell>
          <cell r="J806">
            <v>2021</v>
          </cell>
          <cell r="L806">
            <v>44326</v>
          </cell>
          <cell r="M806" t="str">
            <v>YES</v>
          </cell>
          <cell r="N806" t="str">
            <v>12 months</v>
          </cell>
          <cell r="O806">
            <v>44980</v>
          </cell>
          <cell r="P806" t="str">
            <v>SBZ0494</v>
          </cell>
          <cell r="Q806" t="str">
            <v>Calibrated</v>
          </cell>
          <cell r="X806" t="str">
            <v>Climatic_33_800_FY2019_Plant</v>
          </cell>
          <cell r="Z806" t="str">
            <v>Iulia Turi&amp;Cosmin Rodean</v>
          </cell>
        </row>
        <row r="807">
          <cell r="B807" t="str">
            <v>QLRELSBZ_0799</v>
          </cell>
          <cell r="C807" t="str">
            <v>Instrument of measurement</v>
          </cell>
          <cell r="D807" t="str">
            <v>Electronic</v>
          </cell>
          <cell r="E807" t="str">
            <v>Ahlborn</v>
          </cell>
          <cell r="F807" t="str">
            <v>Ahlborn Data Logger</v>
          </cell>
          <cell r="G807" t="str">
            <v>A4390-2</v>
          </cell>
          <cell r="H807" t="str">
            <v>S21040021</v>
          </cell>
          <cell r="J807">
            <v>2021</v>
          </cell>
          <cell r="L807">
            <v>44326</v>
          </cell>
          <cell r="M807" t="str">
            <v>YES</v>
          </cell>
          <cell r="N807" t="str">
            <v>12 months</v>
          </cell>
          <cell r="O807">
            <v>44981</v>
          </cell>
          <cell r="P807" t="str">
            <v>SBZ0495</v>
          </cell>
          <cell r="Q807" t="str">
            <v>Calibrated</v>
          </cell>
          <cell r="X807" t="str">
            <v>Climatic_34_800_FY2019_Plant</v>
          </cell>
          <cell r="Z807" t="str">
            <v>Iulia Turi&amp;Cosmin Rodean</v>
          </cell>
          <cell r="AA807" t="str">
            <v>AMR WinControl Version 7.5.6.0</v>
          </cell>
          <cell r="AB807" t="str">
            <v>Ahlborn software</v>
          </cell>
        </row>
        <row r="808">
          <cell r="B808" t="str">
            <v>QLRELSBZ_0800</v>
          </cell>
          <cell r="C808" t="str">
            <v>Instrument of measurement</v>
          </cell>
          <cell r="D808" t="str">
            <v>Electronic</v>
          </cell>
          <cell r="E808" t="str">
            <v>Rotronic</v>
          </cell>
          <cell r="F808" t="str">
            <v>Sensor humidity/temperature</v>
          </cell>
          <cell r="G808" t="str">
            <v>HC2-IC105</v>
          </cell>
          <cell r="H808" t="str">
            <v>20474703</v>
          </cell>
          <cell r="J808">
            <v>2021</v>
          </cell>
          <cell r="L808">
            <v>44326</v>
          </cell>
          <cell r="M808" t="str">
            <v>YES</v>
          </cell>
          <cell r="N808" t="str">
            <v>12 months</v>
          </cell>
          <cell r="O808">
            <v>44981</v>
          </cell>
          <cell r="P808" t="str">
            <v>SBZ0496</v>
          </cell>
          <cell r="Q808" t="str">
            <v>Calibrated</v>
          </cell>
          <cell r="X808" t="str">
            <v>Climatic_34_800_FY2019_Plant</v>
          </cell>
          <cell r="Z808" t="str">
            <v>Iulia Turi&amp;Cosmin Rodean</v>
          </cell>
        </row>
        <row r="809">
          <cell r="B809" t="str">
            <v>QLRELSBZ_0801</v>
          </cell>
          <cell r="C809" t="str">
            <v>Instrument of measurement</v>
          </cell>
          <cell r="D809" t="str">
            <v>Electronic</v>
          </cell>
          <cell r="E809" t="str">
            <v>ZEISS</v>
          </cell>
          <cell r="F809" t="str">
            <v>Objectiv</v>
          </cell>
          <cell r="G809" t="str">
            <v xml:space="preserve">PlanApo D 10x/0.6 10 mm </v>
          </cell>
          <cell r="H809" t="str">
            <v>4935000067</v>
          </cell>
          <cell r="L809">
            <v>44228</v>
          </cell>
          <cell r="M809" t="str">
            <v>NO</v>
          </cell>
          <cell r="N809" t="str">
            <v>N/A</v>
          </cell>
          <cell r="O809">
            <v>44588</v>
          </cell>
          <cell r="P809" t="str">
            <v>SBZ0534</v>
          </cell>
          <cell r="Q809" t="str">
            <v>Sent for calibration</v>
          </cell>
          <cell r="S809" t="str">
            <v>X</v>
          </cell>
          <cell r="Z809" t="str">
            <v>Carmen Balan</v>
          </cell>
        </row>
        <row r="810">
          <cell r="B810" t="str">
            <v>QLRELSBZ_0802</v>
          </cell>
          <cell r="C810" t="str">
            <v>Instrument of measurement</v>
          </cell>
          <cell r="D810" t="str">
            <v>Electronic</v>
          </cell>
          <cell r="E810" t="str">
            <v>ZEISS</v>
          </cell>
          <cell r="F810" t="str">
            <v>Objectiv</v>
          </cell>
          <cell r="G810" t="str">
            <v xml:space="preserve">PlanApo D 5x/0.3 FWD 30 mm </v>
          </cell>
          <cell r="L810">
            <v>44228</v>
          </cell>
          <cell r="M810" t="str">
            <v>NO</v>
          </cell>
          <cell r="N810" t="str">
            <v>N/A</v>
          </cell>
          <cell r="O810" t="str">
            <v>N/A</v>
          </cell>
          <cell r="P810" t="str">
            <v>N/A</v>
          </cell>
          <cell r="Q810" t="str">
            <v>N/A</v>
          </cell>
          <cell r="S810" t="str">
            <v>X</v>
          </cell>
          <cell r="Z810" t="str">
            <v>Carmen Balan</v>
          </cell>
        </row>
        <row r="811">
          <cell r="B811" t="str">
            <v>QLRELSBZ_0803</v>
          </cell>
          <cell r="C811" t="str">
            <v>Instrument of measurement</v>
          </cell>
          <cell r="D811" t="str">
            <v>Electronic</v>
          </cell>
          <cell r="E811" t="str">
            <v>ZEISS</v>
          </cell>
          <cell r="F811" t="str">
            <v>Objectiv</v>
          </cell>
          <cell r="G811" t="str">
            <v xml:space="preserve">PlanApo D 1.6x/0.1 FWD 36 mm </v>
          </cell>
          <cell r="L811">
            <v>44228</v>
          </cell>
          <cell r="M811" t="str">
            <v>NO</v>
          </cell>
          <cell r="N811" t="str">
            <v>N/A</v>
          </cell>
          <cell r="O811" t="str">
            <v>N/A</v>
          </cell>
          <cell r="P811" t="str">
            <v>N/A</v>
          </cell>
          <cell r="Q811" t="str">
            <v>N/A</v>
          </cell>
          <cell r="S811" t="str">
            <v>X</v>
          </cell>
          <cell r="Z811" t="str">
            <v>Carmen Balan</v>
          </cell>
        </row>
        <row r="812">
          <cell r="B812" t="str">
            <v>QLRELSBZ_0804</v>
          </cell>
          <cell r="C812" t="str">
            <v>Instrument of measurement</v>
          </cell>
          <cell r="D812" t="str">
            <v>Electronic</v>
          </cell>
          <cell r="E812" t="str">
            <v>ZEISS</v>
          </cell>
          <cell r="F812" t="str">
            <v>Objectiv</v>
          </cell>
          <cell r="G812" t="str">
            <v xml:space="preserve">PlanApo D 0.5/0.03 FWD 78 mm </v>
          </cell>
          <cell r="H812">
            <v>4914001006</v>
          </cell>
          <cell r="L812">
            <v>44228</v>
          </cell>
          <cell r="M812" t="str">
            <v>NO</v>
          </cell>
          <cell r="N812" t="str">
            <v>N/A</v>
          </cell>
          <cell r="O812">
            <v>44588</v>
          </cell>
          <cell r="P812" t="str">
            <v>SBZ0535</v>
          </cell>
          <cell r="Q812" t="str">
            <v>Sent for calibration</v>
          </cell>
          <cell r="S812" t="str">
            <v>X</v>
          </cell>
          <cell r="Z812" t="str">
            <v>Carmen Balan</v>
          </cell>
        </row>
        <row r="813">
          <cell r="B813" t="str">
            <v>QLRELSBZ_0805</v>
          </cell>
          <cell r="C813" t="str">
            <v>EMC</v>
          </cell>
          <cell r="D813" t="str">
            <v>EMC - Measurements</v>
          </cell>
          <cell r="E813" t="str">
            <v>Toellner</v>
          </cell>
          <cell r="F813" t="str">
            <v>System Power Supply</v>
          </cell>
          <cell r="G813" t="str">
            <v>TOE8871</v>
          </cell>
          <cell r="H813" t="str">
            <v>65027</v>
          </cell>
          <cell r="I813" t="str">
            <v>N/A</v>
          </cell>
          <cell r="J813">
            <v>2021</v>
          </cell>
          <cell r="K813" t="str">
            <v>491-8886</v>
          </cell>
          <cell r="L813">
            <v>44348</v>
          </cell>
          <cell r="M813" t="str">
            <v>NO</v>
          </cell>
          <cell r="N813" t="str">
            <v>N/A</v>
          </cell>
          <cell r="O813" t="str">
            <v>N/A</v>
          </cell>
          <cell r="P813" t="str">
            <v>N/A</v>
          </cell>
          <cell r="Q813" t="str">
            <v>N/A</v>
          </cell>
          <cell r="Z813" t="str">
            <v>Bogdan Soare</v>
          </cell>
        </row>
        <row r="814">
          <cell r="B814" t="str">
            <v>QLRELSBZ_0806</v>
          </cell>
          <cell r="C814" t="str">
            <v>EMC</v>
          </cell>
          <cell r="D814" t="str">
            <v>EMC - Measurements</v>
          </cell>
          <cell r="E814" t="str">
            <v>Tektronix</v>
          </cell>
          <cell r="F814" t="str">
            <v>Voltage Probe</v>
          </cell>
          <cell r="G814" t="str">
            <v>P5100A</v>
          </cell>
          <cell r="H814" t="str">
            <v>C016389</v>
          </cell>
          <cell r="I814" t="str">
            <v>N/A</v>
          </cell>
          <cell r="J814">
            <v>2021</v>
          </cell>
          <cell r="K814" t="str">
            <v>491-8886</v>
          </cell>
          <cell r="L814">
            <v>44348</v>
          </cell>
          <cell r="M814" t="str">
            <v>NO</v>
          </cell>
          <cell r="N814" t="str">
            <v>N/A</v>
          </cell>
          <cell r="O814" t="str">
            <v>N/A</v>
          </cell>
          <cell r="P814" t="str">
            <v>N/A</v>
          </cell>
          <cell r="Q814" t="str">
            <v>N/A</v>
          </cell>
          <cell r="Z814" t="str">
            <v>Bogdan Soare</v>
          </cell>
        </row>
        <row r="815">
          <cell r="B815" t="str">
            <v>QLRELSBZ_0807</v>
          </cell>
          <cell r="C815" t="str">
            <v>Instrument of measurement</v>
          </cell>
          <cell r="D815" t="str">
            <v>Salt spray test equipment</v>
          </cell>
          <cell r="E815" t="str">
            <v>Brannan</v>
          </cell>
          <cell r="F815" t="str">
            <v>Baumeter</v>
          </cell>
          <cell r="G815" t="str">
            <v>BS 718 M100</v>
          </cell>
          <cell r="H815" t="str">
            <v>18/378212</v>
          </cell>
          <cell r="I815" t="str">
            <v>N/A</v>
          </cell>
          <cell r="J815">
            <v>2018</v>
          </cell>
          <cell r="K815" t="str">
            <v>491-8883</v>
          </cell>
          <cell r="L815">
            <v>44349</v>
          </cell>
          <cell r="M815" t="str">
            <v>YES</v>
          </cell>
          <cell r="N815" t="str">
            <v>12 months</v>
          </cell>
          <cell r="O815">
            <v>44783</v>
          </cell>
          <cell r="P815" t="str">
            <v>SBZ0497</v>
          </cell>
          <cell r="Q815" t="str">
            <v>Wait for calibration</v>
          </cell>
          <cell r="Z815" t="str">
            <v>Radu Gurghean</v>
          </cell>
        </row>
        <row r="816">
          <cell r="B816" t="str">
            <v>QLRELSBZ_0808</v>
          </cell>
          <cell r="C816" t="str">
            <v>Instrument of measurement</v>
          </cell>
          <cell r="D816" t="str">
            <v>Salt spray test equipment</v>
          </cell>
          <cell r="E816" t="str">
            <v>Brannan</v>
          </cell>
          <cell r="F816" t="str">
            <v>Baumeter</v>
          </cell>
          <cell r="G816" t="str">
            <v>BS 718 M100</v>
          </cell>
          <cell r="H816" t="str">
            <v>18/378242</v>
          </cell>
          <cell r="I816" t="str">
            <v>N/A</v>
          </cell>
          <cell r="J816">
            <v>2018</v>
          </cell>
          <cell r="K816" t="str">
            <v>491-8883</v>
          </cell>
          <cell r="L816">
            <v>44350</v>
          </cell>
          <cell r="M816" t="str">
            <v>YES</v>
          </cell>
          <cell r="N816" t="str">
            <v>12 months</v>
          </cell>
          <cell r="O816" t="str">
            <v>Out of use</v>
          </cell>
          <cell r="P816" t="str">
            <v>SBZ0498</v>
          </cell>
          <cell r="Q816" t="str">
            <v>Out of use</v>
          </cell>
          <cell r="S816" t="str">
            <v>X</v>
          </cell>
          <cell r="Z816" t="str">
            <v>Traian Aanitei</v>
          </cell>
        </row>
        <row r="817">
          <cell r="B817" t="str">
            <v>QLRELSBZ_0809</v>
          </cell>
          <cell r="C817" t="str">
            <v>EMC</v>
          </cell>
          <cell r="D817" t="str">
            <v>EMC - Measurements</v>
          </cell>
          <cell r="E817" t="str">
            <v>rohde &amp; schwarz</v>
          </cell>
          <cell r="F817" t="str">
            <v>EMI test receiver</v>
          </cell>
          <cell r="G817" t="str">
            <v>ESW8</v>
          </cell>
          <cell r="H817" t="str">
            <v>103013</v>
          </cell>
          <cell r="I817" t="str">
            <v>N/A</v>
          </cell>
          <cell r="J817">
            <v>2021</v>
          </cell>
          <cell r="K817" t="str">
            <v>491-8886</v>
          </cell>
          <cell r="L817">
            <v>44368</v>
          </cell>
          <cell r="M817" t="str">
            <v>YES</v>
          </cell>
          <cell r="N817" t="str">
            <v>12 months</v>
          </cell>
          <cell r="O817">
            <v>44741</v>
          </cell>
          <cell r="P817" t="str">
            <v>SBZ0499</v>
          </cell>
          <cell r="Q817" t="str">
            <v>Wait for calibration</v>
          </cell>
          <cell r="R817" t="str">
            <v>X</v>
          </cell>
          <cell r="Z817" t="str">
            <v>Bogdan Soare</v>
          </cell>
        </row>
        <row r="818">
          <cell r="B818" t="str">
            <v>QLRELSBZ_0810</v>
          </cell>
          <cell r="C818" t="str">
            <v>Instrument of measurement</v>
          </cell>
          <cell r="D818" t="str">
            <v>Electronic</v>
          </cell>
          <cell r="E818" t="str">
            <v>Ahlborn</v>
          </cell>
          <cell r="F818" t="str">
            <v>Ahlborn Data Logger</v>
          </cell>
          <cell r="G818" t="str">
            <v>A4390-2</v>
          </cell>
          <cell r="H818" t="str">
            <v>S21040023</v>
          </cell>
          <cell r="J818">
            <v>2021</v>
          </cell>
          <cell r="K818" t="str">
            <v>491-8883</v>
          </cell>
          <cell r="M818" t="str">
            <v>YES</v>
          </cell>
          <cell r="N818" t="str">
            <v>12 months</v>
          </cell>
          <cell r="O818">
            <v>44724</v>
          </cell>
          <cell r="P818" t="str">
            <v>SBZ0500</v>
          </cell>
          <cell r="Q818" t="str">
            <v>Sent for calibration</v>
          </cell>
          <cell r="X818" t="str">
            <v>Climatic_28_800_FY2019</v>
          </cell>
          <cell r="Z818" t="str">
            <v>Iulia Turi&amp;Cosmin Rodean</v>
          </cell>
          <cell r="AA818" t="str">
            <v>AMR WinControl Version 7.5.6.0</v>
          </cell>
          <cell r="AB818" t="str">
            <v>Ahlborn software</v>
          </cell>
        </row>
        <row r="819">
          <cell r="B819" t="str">
            <v>QLRELSBZ_0811</v>
          </cell>
          <cell r="C819" t="str">
            <v>Instrument of measurement</v>
          </cell>
          <cell r="D819" t="str">
            <v>Electronic</v>
          </cell>
          <cell r="E819" t="str">
            <v>Rotronic</v>
          </cell>
          <cell r="F819" t="str">
            <v>Sensor humidity/temperature</v>
          </cell>
          <cell r="G819" t="str">
            <v>HC2-IC105</v>
          </cell>
          <cell r="H819" t="str">
            <v>20501952</v>
          </cell>
          <cell r="J819">
            <v>2021</v>
          </cell>
          <cell r="K819" t="str">
            <v>491-8883</v>
          </cell>
          <cell r="M819" t="str">
            <v>YES</v>
          </cell>
          <cell r="N819" t="str">
            <v>12 months</v>
          </cell>
          <cell r="O819">
            <v>44724</v>
          </cell>
          <cell r="P819" t="str">
            <v>SBZ0501</v>
          </cell>
          <cell r="Q819" t="str">
            <v>Sent for calibration</v>
          </cell>
          <cell r="X819" t="str">
            <v>Climatic_28_800_FY2019</v>
          </cell>
          <cell r="Z819" t="str">
            <v>Iulia Turi&amp;Cosmin Rodean</v>
          </cell>
        </row>
        <row r="820">
          <cell r="B820" t="str">
            <v>QLRELSBZ_0812</v>
          </cell>
          <cell r="C820" t="str">
            <v>Instrument of measurement</v>
          </cell>
          <cell r="D820" t="str">
            <v>Electronic</v>
          </cell>
          <cell r="E820" t="str">
            <v>Ahlborn</v>
          </cell>
          <cell r="F820" t="str">
            <v>Ahlborn Data Logger</v>
          </cell>
          <cell r="G820" t="str">
            <v>A4390-2</v>
          </cell>
          <cell r="H820" t="str">
            <v>S21040024</v>
          </cell>
          <cell r="J820">
            <v>2021</v>
          </cell>
          <cell r="K820" t="str">
            <v>491-8883</v>
          </cell>
          <cell r="L820">
            <v>44326</v>
          </cell>
          <cell r="M820" t="str">
            <v>YES</v>
          </cell>
          <cell r="N820" t="str">
            <v>12 months</v>
          </cell>
          <cell r="O820">
            <v>44933</v>
          </cell>
          <cell r="P820" t="str">
            <v>SBZ0502</v>
          </cell>
          <cell r="Q820" t="str">
            <v>Calibrated</v>
          </cell>
          <cell r="X820" t="str">
            <v xml:space="preserve">Climatic_15 _180_Rental (2017) </v>
          </cell>
          <cell r="Z820" t="str">
            <v>Iulia Turi&amp;Cosmin Rodean</v>
          </cell>
          <cell r="AA820" t="str">
            <v>AMR WinControl Version 7.5.6.0</v>
          </cell>
          <cell r="AB820" t="str">
            <v>Ahlborn software</v>
          </cell>
        </row>
        <row r="821">
          <cell r="B821" t="str">
            <v>QLRELSBZ_0813</v>
          </cell>
          <cell r="C821" t="str">
            <v>Instrument of measurement</v>
          </cell>
          <cell r="D821" t="str">
            <v>Electronic</v>
          </cell>
          <cell r="E821" t="str">
            <v>Rotronic</v>
          </cell>
          <cell r="F821" t="str">
            <v>Sensor humidity/temperature</v>
          </cell>
          <cell r="G821" t="str">
            <v>HC2-IC105</v>
          </cell>
          <cell r="H821" t="str">
            <v>20474701</v>
          </cell>
          <cell r="J821">
            <v>2021</v>
          </cell>
          <cell r="K821" t="str">
            <v>491-8883</v>
          </cell>
          <cell r="L821">
            <v>44326</v>
          </cell>
          <cell r="M821" t="str">
            <v>YES</v>
          </cell>
          <cell r="N821" t="str">
            <v>12 months</v>
          </cell>
          <cell r="O821">
            <v>44933</v>
          </cell>
          <cell r="P821" t="str">
            <v>SBZ0503</v>
          </cell>
          <cell r="Q821" t="str">
            <v>Calibrated</v>
          </cell>
          <cell r="X821" t="str">
            <v xml:space="preserve">Climatic_15 _180_Rental (2017) </v>
          </cell>
          <cell r="Z821" t="str">
            <v>Iulia Turi&amp;Cosmin Rodean</v>
          </cell>
        </row>
        <row r="822">
          <cell r="B822" t="str">
            <v>QLRELSBZ_0814</v>
          </cell>
          <cell r="C822" t="str">
            <v>EMC</v>
          </cell>
          <cell r="D822" t="str">
            <v>EMC - Measurements</v>
          </cell>
          <cell r="E822" t="str">
            <v>AMETEK CTS</v>
          </cell>
          <cell r="F822" t="str">
            <v>Resistive Load for PFM 200N series</v>
          </cell>
          <cell r="G822" t="str">
            <v>CA LV124-KIT</v>
          </cell>
          <cell r="H822" t="str">
            <v>P2119252018</v>
          </cell>
          <cell r="J822">
            <v>2021</v>
          </cell>
          <cell r="K822" t="str">
            <v>491-8886</v>
          </cell>
          <cell r="L822">
            <v>44378</v>
          </cell>
          <cell r="M822" t="str">
            <v>NO</v>
          </cell>
          <cell r="N822" t="str">
            <v>NA</v>
          </cell>
          <cell r="O822" t="str">
            <v>N/A</v>
          </cell>
          <cell r="Q822" t="str">
            <v>N/A</v>
          </cell>
          <cell r="Z822" t="str">
            <v>Bogdan Soare</v>
          </cell>
        </row>
        <row r="823">
          <cell r="B823" t="str">
            <v>QLRELSBZ_0815</v>
          </cell>
          <cell r="C823" t="str">
            <v>EMC</v>
          </cell>
          <cell r="D823" t="str">
            <v>EMC - Measurements</v>
          </cell>
          <cell r="E823" t="str">
            <v>schwarzbeck</v>
          </cell>
          <cell r="F823" t="str">
            <v>Active Loop Antenna</v>
          </cell>
          <cell r="G823" t="str">
            <v>FMZB 1513-60</v>
          </cell>
          <cell r="H823" t="str">
            <v>1513-60-008</v>
          </cell>
          <cell r="I823">
            <v>550002856</v>
          </cell>
          <cell r="J823">
            <v>2021</v>
          </cell>
          <cell r="K823" t="str">
            <v>491-8886</v>
          </cell>
          <cell r="L823">
            <v>44378</v>
          </cell>
          <cell r="M823" t="str">
            <v>YES</v>
          </cell>
          <cell r="N823" t="str">
            <v>36 months</v>
          </cell>
          <cell r="O823">
            <v>45530</v>
          </cell>
          <cell r="P823" t="str">
            <v>SBZ0524</v>
          </cell>
          <cell r="Q823" t="str">
            <v>Calibrated</v>
          </cell>
          <cell r="Z823" t="str">
            <v>Bogdan Soare</v>
          </cell>
        </row>
        <row r="824">
          <cell r="B824" t="str">
            <v>QLRELSBZ_0816</v>
          </cell>
          <cell r="C824" t="str">
            <v>EMC</v>
          </cell>
          <cell r="D824" t="str">
            <v>EMC - Measurements</v>
          </cell>
          <cell r="E824" t="str">
            <v>schwarzbeck</v>
          </cell>
          <cell r="F824" t="str">
            <v>Coupling Test Fixture</v>
          </cell>
          <cell r="G824" t="str">
            <v>TF 130-150</v>
          </cell>
          <cell r="H824" t="str">
            <v>00206</v>
          </cell>
          <cell r="J824">
            <v>2021</v>
          </cell>
          <cell r="K824" t="str">
            <v>491-8886</v>
          </cell>
          <cell r="L824">
            <v>44378</v>
          </cell>
          <cell r="M824" t="str">
            <v>NO</v>
          </cell>
          <cell r="N824" t="str">
            <v>NA</v>
          </cell>
          <cell r="O824" t="str">
            <v>N/A</v>
          </cell>
          <cell r="Q824" t="str">
            <v>N/A</v>
          </cell>
          <cell r="Z824" t="str">
            <v>Bogdan Soare</v>
          </cell>
        </row>
        <row r="825">
          <cell r="B825" t="str">
            <v>QLRELSBZ_0817</v>
          </cell>
          <cell r="C825" t="str">
            <v>EMC</v>
          </cell>
          <cell r="D825" t="str">
            <v>EMC - Measurements</v>
          </cell>
          <cell r="E825" t="str">
            <v>rohde &amp; schwarz</v>
          </cell>
          <cell r="F825" t="str">
            <v>NRX Power Meter</v>
          </cell>
          <cell r="G825" t="str">
            <v>NRX</v>
          </cell>
          <cell r="H825" t="str">
            <v>103199</v>
          </cell>
          <cell r="I825" t="str">
            <v>-</v>
          </cell>
          <cell r="J825">
            <v>2021</v>
          </cell>
          <cell r="K825" t="str">
            <v>491-8886</v>
          </cell>
          <cell r="L825">
            <v>44398</v>
          </cell>
          <cell r="M825" t="str">
            <v>YES</v>
          </cell>
          <cell r="N825" t="str">
            <v>24 months</v>
          </cell>
          <cell r="O825">
            <v>45122</v>
          </cell>
          <cell r="P825" t="str">
            <v>SBZ0504</v>
          </cell>
          <cell r="Q825" t="str">
            <v>Calibrated</v>
          </cell>
          <cell r="R825" t="str">
            <v>X</v>
          </cell>
          <cell r="Z825" t="str">
            <v>Bogdan Soare</v>
          </cell>
        </row>
        <row r="826">
          <cell r="B826" t="str">
            <v>QLRELSBZ_0818</v>
          </cell>
          <cell r="C826" t="str">
            <v>Instrument of control</v>
          </cell>
          <cell r="D826" t="str">
            <v>Electrical and electronics</v>
          </cell>
          <cell r="E826" t="str">
            <v>Keysight Technologies</v>
          </cell>
          <cell r="F826" t="str">
            <v>LXI Data Acquisition / Switch Unit</v>
          </cell>
          <cell r="G826" t="str">
            <v>DAQ973A</v>
          </cell>
          <cell r="H826" t="str">
            <v>MY59001894</v>
          </cell>
          <cell r="J826">
            <v>2021</v>
          </cell>
          <cell r="K826" t="str">
            <v>491-8883</v>
          </cell>
          <cell r="L826">
            <v>44398</v>
          </cell>
          <cell r="M826" t="str">
            <v>TBD</v>
          </cell>
          <cell r="N826" t="str">
            <v>12 months</v>
          </cell>
          <cell r="O826" t="str">
            <v>N/A</v>
          </cell>
          <cell r="Q826" t="str">
            <v>N/A</v>
          </cell>
          <cell r="S826" t="str">
            <v>X</v>
          </cell>
          <cell r="U826" t="str">
            <v>In use</v>
          </cell>
          <cell r="V826" t="str">
            <v>Metromat</v>
          </cell>
          <cell r="X826" t="str">
            <v>Data acquisition 1</v>
          </cell>
          <cell r="Z826" t="str">
            <v>Nicolae Socolescu</v>
          </cell>
        </row>
        <row r="827">
          <cell r="B827" t="str">
            <v>QLRELSBZ_0819</v>
          </cell>
          <cell r="C827" t="str">
            <v>Instrument of control</v>
          </cell>
          <cell r="D827" t="str">
            <v>Electrical and electronics</v>
          </cell>
          <cell r="E827" t="str">
            <v>Keysight Technologies</v>
          </cell>
          <cell r="F827" t="str">
            <v xml:space="preserve">DIGITAL MULTIMETER </v>
          </cell>
          <cell r="G827" t="str">
            <v>34470A</v>
          </cell>
          <cell r="H827" t="str">
            <v>MY59025591</v>
          </cell>
          <cell r="I827" t="str">
            <v>N/A</v>
          </cell>
          <cell r="J827">
            <v>2021</v>
          </cell>
          <cell r="K827" t="str">
            <v>491-8883</v>
          </cell>
          <cell r="L827">
            <v>44398</v>
          </cell>
          <cell r="M827" t="str">
            <v>TBD</v>
          </cell>
          <cell r="N827" t="str">
            <v>12 months</v>
          </cell>
          <cell r="O827">
            <v>44859</v>
          </cell>
          <cell r="P827" t="str">
            <v>SBZ0538</v>
          </cell>
          <cell r="Q827" t="str">
            <v>Calibrated</v>
          </cell>
          <cell r="S827" t="str">
            <v>X</v>
          </cell>
          <cell r="U827" t="str">
            <v>In use</v>
          </cell>
          <cell r="V827" t="str">
            <v>Metromat</v>
          </cell>
          <cell r="X827" t="str">
            <v>Forms updated: 2022</v>
          </cell>
          <cell r="Z827" t="str">
            <v>Ianc Radu</v>
          </cell>
          <cell r="AD827" t="str">
            <v>standard calibration + DC 9, 12, 14, 16V + 100mA</v>
          </cell>
        </row>
        <row r="828">
          <cell r="B828" t="str">
            <v>QLRELSBZ_0820</v>
          </cell>
          <cell r="C828" t="str">
            <v>Instrument of control</v>
          </cell>
          <cell r="D828" t="str">
            <v>Electrical and electronics</v>
          </cell>
          <cell r="E828" t="str">
            <v>Keysight Technologies</v>
          </cell>
          <cell r="F828" t="str">
            <v xml:space="preserve">DIGITAL MULTIMETER </v>
          </cell>
          <cell r="G828" t="str">
            <v>34470A</v>
          </cell>
          <cell r="H828" t="str">
            <v>MY60014903</v>
          </cell>
          <cell r="I828" t="str">
            <v>N/A</v>
          </cell>
          <cell r="J828">
            <v>2021</v>
          </cell>
          <cell r="K828" t="str">
            <v>491-8883</v>
          </cell>
          <cell r="L828">
            <v>44398</v>
          </cell>
          <cell r="M828" t="str">
            <v>TBD</v>
          </cell>
          <cell r="N828" t="str">
            <v>12 months</v>
          </cell>
          <cell r="O828">
            <v>44859</v>
          </cell>
          <cell r="P828" t="str">
            <v>SBZ0539</v>
          </cell>
          <cell r="Q828" t="str">
            <v>Calibrated</v>
          </cell>
          <cell r="S828" t="str">
            <v>X</v>
          </cell>
          <cell r="U828" t="str">
            <v>In use</v>
          </cell>
          <cell r="V828" t="str">
            <v>Metromat</v>
          </cell>
          <cell r="X828" t="str">
            <v>Forms updated: 2022</v>
          </cell>
          <cell r="Z828" t="str">
            <v>Ianc Radu</v>
          </cell>
          <cell r="AD828" t="str">
            <v>standard calibration + DC 9, 12, 14, 16V + 100mA</v>
          </cell>
        </row>
        <row r="829">
          <cell r="B829" t="str">
            <v>QLRELSBZ_0821</v>
          </cell>
          <cell r="C829" t="str">
            <v>Instrument of control</v>
          </cell>
          <cell r="D829" t="str">
            <v>Electrical and electronics</v>
          </cell>
          <cell r="E829" t="str">
            <v>Keysight Technologies</v>
          </cell>
          <cell r="F829" t="str">
            <v xml:space="preserve">DIGITAL MULTIMETER </v>
          </cell>
          <cell r="G829" t="str">
            <v>DAQM900A</v>
          </cell>
          <cell r="H829" t="str">
            <v>MY58002840</v>
          </cell>
          <cell r="I829" t="str">
            <v>N/A</v>
          </cell>
          <cell r="J829">
            <v>2021</v>
          </cell>
          <cell r="K829" t="str">
            <v>491-8883</v>
          </cell>
          <cell r="L829">
            <v>44398</v>
          </cell>
          <cell r="M829" t="str">
            <v>TBD</v>
          </cell>
          <cell r="N829" t="str">
            <v>12 months</v>
          </cell>
          <cell r="O829" t="str">
            <v>N/A</v>
          </cell>
          <cell r="Q829" t="str">
            <v>N/A</v>
          </cell>
          <cell r="S829" t="str">
            <v>X</v>
          </cell>
          <cell r="U829" t="str">
            <v>In use</v>
          </cell>
          <cell r="V829" t="str">
            <v>Metromat</v>
          </cell>
          <cell r="X829" t="str">
            <v>Data acquisition 1</v>
          </cell>
          <cell r="Z829" t="str">
            <v>Ianc Radu</v>
          </cell>
        </row>
        <row r="830">
          <cell r="B830" t="str">
            <v>QLRELSBZ_0822</v>
          </cell>
          <cell r="C830" t="str">
            <v>Instrument of control</v>
          </cell>
          <cell r="D830" t="str">
            <v>Electrical and electronics</v>
          </cell>
          <cell r="E830" t="str">
            <v>Keysight Technologies</v>
          </cell>
          <cell r="F830" t="str">
            <v xml:space="preserve">DIGITAL MULTIMETER </v>
          </cell>
          <cell r="G830" t="str">
            <v>DAQM900A</v>
          </cell>
          <cell r="H830" t="str">
            <v>MY58002337</v>
          </cell>
          <cell r="I830" t="str">
            <v>N/A</v>
          </cell>
          <cell r="J830">
            <v>2021</v>
          </cell>
          <cell r="K830" t="str">
            <v>491-8883</v>
          </cell>
          <cell r="L830">
            <v>44398</v>
          </cell>
          <cell r="M830" t="str">
            <v>TBD</v>
          </cell>
          <cell r="N830" t="str">
            <v>12 months</v>
          </cell>
          <cell r="O830" t="str">
            <v>N/A</v>
          </cell>
          <cell r="Q830" t="str">
            <v>N/A</v>
          </cell>
          <cell r="S830" t="str">
            <v>X</v>
          </cell>
          <cell r="U830" t="str">
            <v>In use</v>
          </cell>
          <cell r="V830" t="str">
            <v>Metromat</v>
          </cell>
          <cell r="X830" t="str">
            <v>Data acquisition 1</v>
          </cell>
          <cell r="Z830" t="str">
            <v>Ianc Radu</v>
          </cell>
        </row>
        <row r="831">
          <cell r="B831" t="str">
            <v>QLRELSBZ_0823</v>
          </cell>
          <cell r="C831" t="str">
            <v>Instrument of control</v>
          </cell>
          <cell r="D831" t="str">
            <v>Electrical and electronics</v>
          </cell>
          <cell r="E831" t="str">
            <v>Keysight Technologies</v>
          </cell>
          <cell r="F831" t="str">
            <v xml:space="preserve">DIGITAL MULTIMETER </v>
          </cell>
          <cell r="G831" t="str">
            <v>DAQM900A</v>
          </cell>
          <cell r="H831" t="str">
            <v>MY58002825</v>
          </cell>
          <cell r="I831" t="str">
            <v>N/A</v>
          </cell>
          <cell r="J831">
            <v>2021</v>
          </cell>
          <cell r="K831" t="str">
            <v>491-8883</v>
          </cell>
          <cell r="L831">
            <v>44398</v>
          </cell>
          <cell r="M831" t="str">
            <v>TBD</v>
          </cell>
          <cell r="N831" t="str">
            <v>12 months</v>
          </cell>
          <cell r="O831" t="str">
            <v>N/A</v>
          </cell>
          <cell r="Q831" t="str">
            <v>N/A</v>
          </cell>
          <cell r="S831" t="str">
            <v>X</v>
          </cell>
          <cell r="U831" t="str">
            <v>In use</v>
          </cell>
          <cell r="V831" t="str">
            <v>Metromat</v>
          </cell>
          <cell r="X831" t="str">
            <v>Data acquisition 1</v>
          </cell>
          <cell r="Z831" t="str">
            <v>Ianc Radu</v>
          </cell>
        </row>
        <row r="832">
          <cell r="B832" t="str">
            <v>QLRELSBZ_0824</v>
          </cell>
          <cell r="C832" t="str">
            <v>Instrument of control</v>
          </cell>
          <cell r="D832" t="str">
            <v>Electrical and electronics</v>
          </cell>
          <cell r="E832" t="str">
            <v>Keysight Technologies</v>
          </cell>
          <cell r="F832" t="str">
            <v xml:space="preserve">DIGITAL MULTIMETER </v>
          </cell>
          <cell r="G832" t="str">
            <v>DAQM901A</v>
          </cell>
          <cell r="H832" t="str">
            <v>MY58011903</v>
          </cell>
          <cell r="I832" t="str">
            <v>N/A</v>
          </cell>
          <cell r="J832">
            <v>2021</v>
          </cell>
          <cell r="K832" t="str">
            <v>491-8883</v>
          </cell>
          <cell r="L832">
            <v>44398</v>
          </cell>
          <cell r="M832" t="str">
            <v>TBD</v>
          </cell>
          <cell r="N832" t="str">
            <v>12 months</v>
          </cell>
          <cell r="O832" t="str">
            <v>N/A</v>
          </cell>
          <cell r="Q832" t="str">
            <v>N/A</v>
          </cell>
          <cell r="S832" t="str">
            <v>X</v>
          </cell>
          <cell r="U832" t="str">
            <v>In use</v>
          </cell>
          <cell r="V832" t="str">
            <v>Metromat</v>
          </cell>
          <cell r="X832" t="str">
            <v>Data acquisition 1</v>
          </cell>
          <cell r="Z832" t="str">
            <v>Ianc Radu</v>
          </cell>
        </row>
        <row r="833">
          <cell r="B833" t="str">
            <v>QLRELSBZ_0825</v>
          </cell>
          <cell r="C833" t="str">
            <v>Instrument of control</v>
          </cell>
          <cell r="D833" t="str">
            <v>Electrical and electronics</v>
          </cell>
          <cell r="E833" t="str">
            <v>Keysight Technologies</v>
          </cell>
          <cell r="F833" t="str">
            <v xml:space="preserve">DIGITAL MULTIMETER </v>
          </cell>
          <cell r="G833" t="str">
            <v>DAQM901A</v>
          </cell>
          <cell r="H833" t="str">
            <v>MY58012084</v>
          </cell>
          <cell r="I833" t="str">
            <v>N/A</v>
          </cell>
          <cell r="J833">
            <v>2021</v>
          </cell>
          <cell r="K833" t="str">
            <v>491-8883</v>
          </cell>
          <cell r="L833">
            <v>44398</v>
          </cell>
          <cell r="M833" t="str">
            <v>TBD</v>
          </cell>
          <cell r="N833" t="str">
            <v>12 months</v>
          </cell>
          <cell r="O833" t="str">
            <v>N/A</v>
          </cell>
          <cell r="Q833" t="str">
            <v>N/A</v>
          </cell>
          <cell r="S833" t="str">
            <v>X</v>
          </cell>
          <cell r="U833" t="str">
            <v>In use</v>
          </cell>
          <cell r="V833" t="str">
            <v>Metromat</v>
          </cell>
          <cell r="X833" t="str">
            <v>Data acquisition 1</v>
          </cell>
          <cell r="Z833" t="str">
            <v>Ianc Radu</v>
          </cell>
        </row>
        <row r="834">
          <cell r="B834" t="str">
            <v>QLRELSBZ_0826</v>
          </cell>
          <cell r="C834" t="str">
            <v>Instrument of control</v>
          </cell>
          <cell r="D834" t="str">
            <v>Electrical and electronics</v>
          </cell>
          <cell r="E834" t="str">
            <v>Keysight Technologies</v>
          </cell>
          <cell r="F834" t="str">
            <v xml:space="preserve">DIGITAL MULTIMETER </v>
          </cell>
          <cell r="G834" t="str">
            <v>DAQM901A</v>
          </cell>
          <cell r="H834" t="str">
            <v>MY58012096</v>
          </cell>
          <cell r="I834" t="str">
            <v>N/A</v>
          </cell>
          <cell r="J834">
            <v>2021</v>
          </cell>
          <cell r="K834" t="str">
            <v>491-8883</v>
          </cell>
          <cell r="L834">
            <v>44398</v>
          </cell>
          <cell r="M834" t="str">
            <v>TBD</v>
          </cell>
          <cell r="N834" t="str">
            <v>12 months</v>
          </cell>
          <cell r="O834" t="str">
            <v>N/A</v>
          </cell>
          <cell r="Q834" t="str">
            <v>N/A</v>
          </cell>
          <cell r="S834" t="str">
            <v>X</v>
          </cell>
          <cell r="U834" t="str">
            <v>In use</v>
          </cell>
          <cell r="V834" t="str">
            <v>Metromat</v>
          </cell>
          <cell r="X834" t="str">
            <v>Data acquisition 1</v>
          </cell>
          <cell r="Z834" t="str">
            <v>Ianc Radu</v>
          </cell>
        </row>
        <row r="835">
          <cell r="B835" t="str">
            <v>QLRELSBZ_0827</v>
          </cell>
          <cell r="C835" t="str">
            <v>Instrument of measurement</v>
          </cell>
          <cell r="D835" t="str">
            <v>Electronic</v>
          </cell>
          <cell r="E835" t="str">
            <v>Ahlborn</v>
          </cell>
          <cell r="F835" t="str">
            <v>Ahlborn Data Logger</v>
          </cell>
          <cell r="G835" t="str">
            <v>A4390-2</v>
          </cell>
          <cell r="H835" t="str">
            <v>S21040019</v>
          </cell>
          <cell r="J835">
            <v>2021</v>
          </cell>
          <cell r="K835" t="str">
            <v>491-8883</v>
          </cell>
          <cell r="L835">
            <v>44326</v>
          </cell>
          <cell r="M835" t="str">
            <v>YES</v>
          </cell>
          <cell r="N835" t="str">
            <v>12 months</v>
          </cell>
          <cell r="O835">
            <v>44765</v>
          </cell>
          <cell r="P835" t="str">
            <v>SBZ0505</v>
          </cell>
          <cell r="Q835" t="str">
            <v>Wait for calibration</v>
          </cell>
          <cell r="U835" t="str">
            <v>In use</v>
          </cell>
          <cell r="X835" t="str">
            <v xml:space="preserve">Climatic_02 Rental2 (2014) </v>
          </cell>
          <cell r="Z835" t="str">
            <v>Iulia Turi&amp;Cosmin Rodean</v>
          </cell>
          <cell r="AA835" t="str">
            <v>AMR WinControl Version 7.5.6.0</v>
          </cell>
          <cell r="AB835" t="str">
            <v>Ahlborn software</v>
          </cell>
        </row>
        <row r="836">
          <cell r="B836" t="str">
            <v>QLRELSBZ_0828</v>
          </cell>
          <cell r="C836" t="str">
            <v>Instrument of measurement</v>
          </cell>
          <cell r="D836" t="str">
            <v>Electronic</v>
          </cell>
          <cell r="E836" t="str">
            <v>Rotronic</v>
          </cell>
          <cell r="F836" t="str">
            <v>Sensor humidity/temperature</v>
          </cell>
          <cell r="G836" t="str">
            <v>HC2-IC105</v>
          </cell>
          <cell r="H836">
            <v>20501953</v>
          </cell>
          <cell r="J836">
            <v>2021</v>
          </cell>
          <cell r="K836" t="str">
            <v>491-8883</v>
          </cell>
          <cell r="L836">
            <v>44326</v>
          </cell>
          <cell r="M836" t="str">
            <v>YES</v>
          </cell>
          <cell r="N836" t="str">
            <v>12 months</v>
          </cell>
          <cell r="O836">
            <v>44765</v>
          </cell>
          <cell r="P836" t="str">
            <v>SBZ0506</v>
          </cell>
          <cell r="Q836" t="str">
            <v>Wait for calibration</v>
          </cell>
          <cell r="U836" t="str">
            <v>In use</v>
          </cell>
          <cell r="X836" t="str">
            <v xml:space="preserve">Climatic_02 Rental2 (2014) </v>
          </cell>
          <cell r="Z836" t="str">
            <v>Iulia Turi&amp;Cosmin Rodean</v>
          </cell>
        </row>
        <row r="837">
          <cell r="B837" t="str">
            <v>QLRELSBZ_0829</v>
          </cell>
          <cell r="C837" t="str">
            <v>Instrument of measurement</v>
          </cell>
          <cell r="D837" t="str">
            <v>Electronic</v>
          </cell>
          <cell r="E837" t="str">
            <v>Ahlborn</v>
          </cell>
          <cell r="F837" t="str">
            <v>Ahlborn Data Logger</v>
          </cell>
          <cell r="G837" t="str">
            <v>A4390-2</v>
          </cell>
          <cell r="H837" t="str">
            <v>S21040017</v>
          </cell>
          <cell r="J837">
            <v>2021</v>
          </cell>
          <cell r="K837" t="str">
            <v>491-8883</v>
          </cell>
          <cell r="L837">
            <v>44326</v>
          </cell>
          <cell r="M837" t="str">
            <v>YES</v>
          </cell>
          <cell r="N837" t="str">
            <v>12 months</v>
          </cell>
          <cell r="O837" t="str">
            <v>Damaged equipment</v>
          </cell>
          <cell r="P837" t="str">
            <v>SBZ0507</v>
          </cell>
          <cell r="Q837" t="str">
            <v>Damaged equipment</v>
          </cell>
          <cell r="U837" t="str">
            <v>In use</v>
          </cell>
          <cell r="X837" t="str">
            <v xml:space="preserve">Climatic_15 _180_Rental (2017) </v>
          </cell>
          <cell r="Z837" t="str">
            <v>Traian Aanitei</v>
          </cell>
          <cell r="AA837" t="str">
            <v>AMR WinControl Version 7.5.6.0</v>
          </cell>
          <cell r="AB837" t="str">
            <v>Ahlborn software</v>
          </cell>
        </row>
        <row r="838">
          <cell r="B838" t="str">
            <v>QLRELSBZ_0830</v>
          </cell>
          <cell r="C838" t="str">
            <v>Instrument of measurement</v>
          </cell>
          <cell r="D838" t="str">
            <v>Electronic</v>
          </cell>
          <cell r="E838" t="str">
            <v>Rotronic</v>
          </cell>
          <cell r="F838" t="str">
            <v>Sensor humidity/temperature</v>
          </cell>
          <cell r="G838" t="str">
            <v>HC2-IC105</v>
          </cell>
          <cell r="H838">
            <v>20501957</v>
          </cell>
          <cell r="J838">
            <v>2021</v>
          </cell>
          <cell r="K838" t="str">
            <v>491-8883</v>
          </cell>
          <cell r="L838">
            <v>44326</v>
          </cell>
          <cell r="M838" t="str">
            <v>YES</v>
          </cell>
          <cell r="N838" t="str">
            <v>12 months</v>
          </cell>
          <cell r="O838" t="str">
            <v>Damaged equipment</v>
          </cell>
          <cell r="P838" t="str">
            <v>SBZ0508</v>
          </cell>
          <cell r="Q838" t="str">
            <v>Damaged equipment</v>
          </cell>
          <cell r="U838" t="str">
            <v>In use</v>
          </cell>
          <cell r="X838" t="str">
            <v xml:space="preserve">Climatic_15 _180_Rental (2017) </v>
          </cell>
          <cell r="Z838" t="str">
            <v>Traian Aanitei</v>
          </cell>
        </row>
        <row r="839">
          <cell r="B839" t="str">
            <v>QLRELSBZ_0831</v>
          </cell>
          <cell r="C839" t="str">
            <v>Instrument of measurement</v>
          </cell>
          <cell r="D839" t="str">
            <v>Electronic</v>
          </cell>
          <cell r="E839" t="str">
            <v>Ahlborn</v>
          </cell>
          <cell r="F839" t="str">
            <v>Ahlborn Data Logger</v>
          </cell>
          <cell r="G839" t="str">
            <v>A4390-2</v>
          </cell>
          <cell r="H839" t="str">
            <v>S21040015</v>
          </cell>
          <cell r="J839">
            <v>2021</v>
          </cell>
          <cell r="K839" t="str">
            <v>491-8883</v>
          </cell>
          <cell r="L839">
            <v>44326</v>
          </cell>
          <cell r="M839" t="str">
            <v>YES</v>
          </cell>
          <cell r="N839" t="str">
            <v>12 months</v>
          </cell>
          <cell r="O839">
            <v>44989</v>
          </cell>
          <cell r="P839" t="str">
            <v>SBZ0509</v>
          </cell>
          <cell r="Q839" t="str">
            <v>Calibrated</v>
          </cell>
          <cell r="U839" t="str">
            <v>In use</v>
          </cell>
          <cell r="X839" t="str">
            <v>Back-up Climatic</v>
          </cell>
          <cell r="Z839" t="str">
            <v>Iulia Turi&amp;Cosmin Rodean</v>
          </cell>
          <cell r="AA839" t="str">
            <v>AMR WinControl Version 7.5.6.0</v>
          </cell>
          <cell r="AB839" t="str">
            <v>Ahlborn software</v>
          </cell>
        </row>
        <row r="840">
          <cell r="B840" t="str">
            <v>QLRELSBZ_0832</v>
          </cell>
          <cell r="C840" t="str">
            <v>Instrument of measurement</v>
          </cell>
          <cell r="D840" t="str">
            <v>Electronic</v>
          </cell>
          <cell r="E840" t="str">
            <v>Rotronic</v>
          </cell>
          <cell r="F840" t="str">
            <v>Sensor humidity/temperature</v>
          </cell>
          <cell r="G840" t="str">
            <v>HC2-IC105</v>
          </cell>
          <cell r="H840">
            <v>20501951</v>
          </cell>
          <cell r="J840">
            <v>2021</v>
          </cell>
          <cell r="K840" t="str">
            <v>491-8883</v>
          </cell>
          <cell r="L840">
            <v>44326</v>
          </cell>
          <cell r="M840" t="str">
            <v>YES</v>
          </cell>
          <cell r="N840" t="str">
            <v>12 months</v>
          </cell>
          <cell r="O840">
            <v>44989</v>
          </cell>
          <cell r="P840" t="str">
            <v>SBZ0510</v>
          </cell>
          <cell r="Q840" t="str">
            <v>Calibrated</v>
          </cell>
          <cell r="U840" t="str">
            <v>In use</v>
          </cell>
          <cell r="X840" t="str">
            <v>Back-up Climatic</v>
          </cell>
          <cell r="Z840" t="str">
            <v>Iulia Turi&amp;Cosmin Rodean</v>
          </cell>
        </row>
        <row r="841">
          <cell r="B841" t="str">
            <v>QLRELSBZ_0833</v>
          </cell>
          <cell r="C841" t="str">
            <v>Instrument of measurement</v>
          </cell>
          <cell r="D841" t="str">
            <v>Electronic</v>
          </cell>
          <cell r="E841" t="str">
            <v>Ahlborn</v>
          </cell>
          <cell r="F841" t="str">
            <v>Ahlborn Data Logger</v>
          </cell>
          <cell r="G841" t="str">
            <v>A4390-2</v>
          </cell>
          <cell r="H841" t="str">
            <v>S21040016</v>
          </cell>
          <cell r="J841">
            <v>2021</v>
          </cell>
          <cell r="K841" t="str">
            <v>491-8883</v>
          </cell>
          <cell r="L841">
            <v>44326</v>
          </cell>
          <cell r="M841" t="str">
            <v>YES</v>
          </cell>
          <cell r="N841" t="str">
            <v>12 months</v>
          </cell>
          <cell r="O841">
            <v>44947</v>
          </cell>
          <cell r="P841" t="str">
            <v>SBZ0511</v>
          </cell>
          <cell r="Q841" t="str">
            <v>Calibrated</v>
          </cell>
          <cell r="U841" t="str">
            <v>In use</v>
          </cell>
          <cell r="X841" t="str">
            <v>Climatic_51 - Climatic Vibration 4</v>
          </cell>
          <cell r="Z841" t="str">
            <v>Iulia Turi&amp;Cosmin Rodean</v>
          </cell>
          <cell r="AA841" t="str">
            <v>AMR WinControl Version 7.5.6.0</v>
          </cell>
          <cell r="AB841" t="str">
            <v>Ahlborn software</v>
          </cell>
        </row>
        <row r="842">
          <cell r="B842" t="str">
            <v>QLRELSBZ_0834</v>
          </cell>
          <cell r="C842" t="str">
            <v>Instrument of measurement</v>
          </cell>
          <cell r="D842" t="str">
            <v>Electronic</v>
          </cell>
          <cell r="E842" t="str">
            <v>Rotronic</v>
          </cell>
          <cell r="F842" t="str">
            <v>Sensor humidity/temperature</v>
          </cell>
          <cell r="G842" t="str">
            <v>HC2-IC105</v>
          </cell>
          <cell r="H842">
            <v>20474700</v>
          </cell>
          <cell r="J842">
            <v>2021</v>
          </cell>
          <cell r="K842" t="str">
            <v>491-8883</v>
          </cell>
          <cell r="L842">
            <v>44326</v>
          </cell>
          <cell r="M842" t="str">
            <v>YES</v>
          </cell>
          <cell r="N842" t="str">
            <v>12 months</v>
          </cell>
          <cell r="O842">
            <v>44947</v>
          </cell>
          <cell r="P842" t="str">
            <v>SBZ0512</v>
          </cell>
          <cell r="Q842" t="str">
            <v>Calibrated</v>
          </cell>
          <cell r="U842" t="str">
            <v>In use</v>
          </cell>
          <cell r="X842" t="str">
            <v>Climatic_51 - Climatic Vibration 4</v>
          </cell>
          <cell r="Z842" t="str">
            <v>Iulia Turi&amp;Cosmin Rodean</v>
          </cell>
        </row>
        <row r="843">
          <cell r="B843" t="str">
            <v>QLRELSBZ_0835</v>
          </cell>
          <cell r="C843" t="str">
            <v>Instrument of measurement</v>
          </cell>
          <cell r="D843" t="str">
            <v>Electronic</v>
          </cell>
          <cell r="E843" t="str">
            <v>Ahlborn</v>
          </cell>
          <cell r="F843" t="str">
            <v>Ahlborn Data Logger</v>
          </cell>
          <cell r="G843" t="str">
            <v>A4390-2</v>
          </cell>
          <cell r="H843" t="str">
            <v>S21040020</v>
          </cell>
          <cell r="J843">
            <v>2021</v>
          </cell>
          <cell r="K843" t="str">
            <v>491-8883</v>
          </cell>
          <cell r="L843">
            <v>44326</v>
          </cell>
          <cell r="M843" t="str">
            <v>YES</v>
          </cell>
          <cell r="N843" t="str">
            <v>12 months</v>
          </cell>
          <cell r="O843">
            <v>44989</v>
          </cell>
          <cell r="P843" t="str">
            <v>SBZ0513</v>
          </cell>
          <cell r="Q843" t="str">
            <v>Calibrated</v>
          </cell>
          <cell r="U843" t="str">
            <v>In use</v>
          </cell>
          <cell r="X843" t="str">
            <v>Climatic_52_1000</v>
          </cell>
          <cell r="Z843" t="str">
            <v>Iulia Turi&amp;Cosmin Rodean</v>
          </cell>
          <cell r="AA843" t="str">
            <v>AMR WinControl Version 7.5.6.0</v>
          </cell>
          <cell r="AB843" t="str">
            <v>Ahlborn software</v>
          </cell>
        </row>
        <row r="844">
          <cell r="B844" t="str">
            <v>QLRELSBZ_0836</v>
          </cell>
          <cell r="C844" t="str">
            <v>Instrument of measurement</v>
          </cell>
          <cell r="D844" t="str">
            <v>Electronic</v>
          </cell>
          <cell r="E844" t="str">
            <v>Rotronic</v>
          </cell>
          <cell r="F844" t="str">
            <v>Sensor humidity/temperature</v>
          </cell>
          <cell r="G844" t="str">
            <v>HC2-IC105</v>
          </cell>
          <cell r="H844">
            <v>20474710</v>
          </cell>
          <cell r="J844">
            <v>2021</v>
          </cell>
          <cell r="K844" t="str">
            <v>491-8883</v>
          </cell>
          <cell r="L844">
            <v>44326</v>
          </cell>
          <cell r="M844" t="str">
            <v>YES</v>
          </cell>
          <cell r="N844" t="str">
            <v>12 months</v>
          </cell>
          <cell r="O844">
            <v>44989</v>
          </cell>
          <cell r="P844" t="str">
            <v>SBZ0514</v>
          </cell>
          <cell r="Q844" t="str">
            <v>Calibrated</v>
          </cell>
          <cell r="U844" t="str">
            <v>In use</v>
          </cell>
          <cell r="X844" t="str">
            <v>Climatic_52_1000</v>
          </cell>
          <cell r="Z844" t="str">
            <v>Iulia Turi&amp;Cosmin Rodean</v>
          </cell>
        </row>
        <row r="845">
          <cell r="B845" t="str">
            <v>QLRELSBZ_0837</v>
          </cell>
          <cell r="C845" t="str">
            <v>Auxiliaries</v>
          </cell>
          <cell r="D845" t="str">
            <v>Corrosion test equipment</v>
          </cell>
          <cell r="E845" t="str">
            <v>Isolab</v>
          </cell>
          <cell r="F845" t="str">
            <v>Graduated tube</v>
          </cell>
          <cell r="G845" t="str">
            <v>250ml</v>
          </cell>
          <cell r="H845" t="str">
            <v>QLRELSBZ_0837</v>
          </cell>
          <cell r="I845" t="str">
            <v>N/A</v>
          </cell>
          <cell r="J845">
            <v>2019</v>
          </cell>
          <cell r="K845" t="str">
            <v>491-8883</v>
          </cell>
          <cell r="L845">
            <v>44397</v>
          </cell>
          <cell r="M845" t="str">
            <v>YES</v>
          </cell>
          <cell r="N845" t="str">
            <v>12 Months</v>
          </cell>
          <cell r="O845">
            <v>44817</v>
          </cell>
          <cell r="P845" t="str">
            <v>SBZ0520</v>
          </cell>
          <cell r="Q845" t="str">
            <v>Calibrated</v>
          </cell>
          <cell r="R845" t="str">
            <v>X</v>
          </cell>
          <cell r="Z845" t="str">
            <v>Radu Gurghean</v>
          </cell>
        </row>
        <row r="846">
          <cell r="B846" t="str">
            <v>QLRELSBZ_0838</v>
          </cell>
          <cell r="C846" t="str">
            <v>Auxiliaries</v>
          </cell>
          <cell r="D846" t="str">
            <v>Corrosion test equipment</v>
          </cell>
          <cell r="E846" t="str">
            <v>Isolab</v>
          </cell>
          <cell r="F846" t="str">
            <v>Graduated tube</v>
          </cell>
          <cell r="G846" t="str">
            <v>1000ml</v>
          </cell>
          <cell r="H846" t="str">
            <v>QLRELSBZ_0838</v>
          </cell>
          <cell r="I846" t="str">
            <v>N/A</v>
          </cell>
          <cell r="J846" t="str">
            <v>-</v>
          </cell>
          <cell r="K846" t="str">
            <v>491-8883</v>
          </cell>
          <cell r="L846">
            <v>44397</v>
          </cell>
          <cell r="M846" t="str">
            <v>YES</v>
          </cell>
          <cell r="N846" t="str">
            <v>12 Months</v>
          </cell>
          <cell r="O846">
            <v>44817</v>
          </cell>
          <cell r="P846" t="str">
            <v>SBZ0521</v>
          </cell>
          <cell r="Q846" t="str">
            <v>Calibrated</v>
          </cell>
          <cell r="R846" t="str">
            <v>X</v>
          </cell>
          <cell r="Z846" t="str">
            <v>Radu Gurghean</v>
          </cell>
        </row>
        <row r="847">
          <cell r="B847" t="str">
            <v>QLRELSBZ_0839</v>
          </cell>
          <cell r="C847" t="str">
            <v>Auxiliaries</v>
          </cell>
          <cell r="D847" t="str">
            <v>Corrosion test equipment</v>
          </cell>
          <cell r="E847" t="str">
            <v>Isolab</v>
          </cell>
          <cell r="F847" t="str">
            <v>Graduated tube</v>
          </cell>
          <cell r="G847" t="str">
            <v>1000ml</v>
          </cell>
          <cell r="H847" t="str">
            <v>QLRELSBZ_0839</v>
          </cell>
          <cell r="I847" t="str">
            <v>N/A</v>
          </cell>
          <cell r="J847" t="str">
            <v>-</v>
          </cell>
          <cell r="K847" t="str">
            <v>491-8883</v>
          </cell>
          <cell r="L847">
            <v>44397</v>
          </cell>
          <cell r="M847" t="str">
            <v>YES</v>
          </cell>
          <cell r="N847" t="str">
            <v>12 Months</v>
          </cell>
          <cell r="O847">
            <v>44817</v>
          </cell>
          <cell r="P847" t="str">
            <v>SBZ0522</v>
          </cell>
          <cell r="Q847" t="str">
            <v>Calibrated</v>
          </cell>
          <cell r="R847" t="str">
            <v>X</v>
          </cell>
          <cell r="Z847" t="str">
            <v>Radu Gurghean</v>
          </cell>
        </row>
        <row r="848">
          <cell r="B848" t="str">
            <v>QLRELSBZ_0840</v>
          </cell>
          <cell r="C848" t="str">
            <v>Auxiliaries</v>
          </cell>
          <cell r="D848" t="str">
            <v>Corrosion test equipment</v>
          </cell>
          <cell r="E848" t="str">
            <v>Isolab</v>
          </cell>
          <cell r="F848" t="str">
            <v>Graduated tube</v>
          </cell>
          <cell r="G848" t="str">
            <v>1000ml</v>
          </cell>
          <cell r="H848" t="str">
            <v>QLRELSBZ_0840</v>
          </cell>
          <cell r="I848" t="str">
            <v>N/A</v>
          </cell>
          <cell r="J848" t="str">
            <v>-</v>
          </cell>
          <cell r="K848" t="str">
            <v>491-8883</v>
          </cell>
          <cell r="L848">
            <v>44397</v>
          </cell>
          <cell r="M848" t="str">
            <v>YES</v>
          </cell>
          <cell r="N848" t="str">
            <v>12 Months</v>
          </cell>
          <cell r="O848">
            <v>44817</v>
          </cell>
          <cell r="P848" t="str">
            <v>SBZ0523</v>
          </cell>
          <cell r="Q848" t="str">
            <v>Calibrated</v>
          </cell>
          <cell r="S848" t="str">
            <v>X</v>
          </cell>
          <cell r="Z848" t="str">
            <v>Radu Gurghean</v>
          </cell>
        </row>
        <row r="849">
          <cell r="B849" t="str">
            <v>QLRELSBZ_0841</v>
          </cell>
          <cell r="C849" t="str">
            <v>EMC</v>
          </cell>
          <cell r="D849" t="str">
            <v>EMC - Measurements</v>
          </cell>
          <cell r="E849" t="str">
            <v>Werlatone</v>
          </cell>
          <cell r="F849" t="str">
            <v>BCI Coupler</v>
          </cell>
          <cell r="G849" t="str">
            <v>C5571-714</v>
          </cell>
          <cell r="H849" t="str">
            <v>125199</v>
          </cell>
          <cell r="I849">
            <v>550002745</v>
          </cell>
          <cell r="J849">
            <v>2021</v>
          </cell>
          <cell r="K849" t="str">
            <v>491-8886</v>
          </cell>
          <cell r="L849">
            <v>44348</v>
          </cell>
          <cell r="M849" t="str">
            <v>No</v>
          </cell>
          <cell r="N849" t="str">
            <v>NA</v>
          </cell>
          <cell r="O849" t="str">
            <v>N/A</v>
          </cell>
          <cell r="Q849" t="str">
            <v>N/A</v>
          </cell>
          <cell r="Z849" t="str">
            <v>Bogdan Soare</v>
          </cell>
        </row>
        <row r="850">
          <cell r="B850" t="str">
            <v>QLRELSBZ_0842</v>
          </cell>
          <cell r="C850" t="str">
            <v xml:space="preserve">Instrument of measurement </v>
          </cell>
          <cell r="D850" t="str">
            <v>Electronic</v>
          </cell>
          <cell r="E850" t="str">
            <v>Ahlborn</v>
          </cell>
          <cell r="F850" t="str">
            <v>Psychrometer</v>
          </cell>
          <cell r="G850" t="str">
            <v>FPA8363</v>
          </cell>
          <cell r="H850">
            <v>20110010</v>
          </cell>
          <cell r="I850" t="str">
            <v>N/A</v>
          </cell>
          <cell r="J850">
            <v>2021</v>
          </cell>
          <cell r="K850" t="str">
            <v>491-8883</v>
          </cell>
          <cell r="L850">
            <v>44428</v>
          </cell>
          <cell r="M850" t="str">
            <v>YES</v>
          </cell>
          <cell r="N850" t="str">
            <v>12 months</v>
          </cell>
          <cell r="O850">
            <v>44771</v>
          </cell>
          <cell r="P850" t="str">
            <v>SBZ0530</v>
          </cell>
          <cell r="Q850" t="str">
            <v>Wait for calibration</v>
          </cell>
          <cell r="U850" t="str">
            <v>In use</v>
          </cell>
          <cell r="X850" t="str">
            <v>Interim check humidity 01</v>
          </cell>
          <cell r="Z850" t="str">
            <v>Gabriel Vasiloiu&amp;Catalin Stoican</v>
          </cell>
        </row>
        <row r="851">
          <cell r="B851" t="str">
            <v>QLRELSBZ_0843</v>
          </cell>
          <cell r="C851" t="str">
            <v>Test System</v>
          </cell>
          <cell r="D851" t="str">
            <v>Mechanical tests</v>
          </cell>
          <cell r="E851" t="str">
            <v>N/A</v>
          </cell>
          <cell r="F851" t="str">
            <v>Free Fall System</v>
          </cell>
          <cell r="G851" t="str">
            <v>N/A</v>
          </cell>
          <cell r="H851" t="str">
            <v>N/A</v>
          </cell>
          <cell r="I851" t="str">
            <v>N/A</v>
          </cell>
          <cell r="J851" t="str">
            <v>N/A</v>
          </cell>
          <cell r="K851" t="str">
            <v>N/A</v>
          </cell>
          <cell r="L851" t="str">
            <v>N/A</v>
          </cell>
          <cell r="M851" t="str">
            <v>NO</v>
          </cell>
          <cell r="N851" t="str">
            <v>N/A</v>
          </cell>
          <cell r="O851" t="str">
            <v>N/A</v>
          </cell>
          <cell r="P851" t="str">
            <v>N/A</v>
          </cell>
          <cell r="Q851" t="str">
            <v>N/A</v>
          </cell>
          <cell r="S851" t="str">
            <v>X</v>
          </cell>
          <cell r="U851" t="str">
            <v>In use</v>
          </cell>
          <cell r="V851" t="str">
            <v>N/A</v>
          </cell>
          <cell r="X851" t="str">
            <v>Free Fall System_Robotic</v>
          </cell>
          <cell r="Z851" t="str">
            <v>N/A</v>
          </cell>
        </row>
        <row r="852">
          <cell r="B852" t="str">
            <v>QLRELSBZ_0844</v>
          </cell>
          <cell r="C852" t="str">
            <v>Instrument of measurement and control</v>
          </cell>
          <cell r="D852" t="str">
            <v>Vibration</v>
          </cell>
          <cell r="E852" t="str">
            <v>Bruel&amp;Kjaer</v>
          </cell>
          <cell r="F852" t="str">
            <v>Nexus Charge Conditioning Amplifier</v>
          </cell>
          <cell r="G852" t="str">
            <v>2692--0S4</v>
          </cell>
          <cell r="H852">
            <v>3011268</v>
          </cell>
          <cell r="I852" t="str">
            <v>N/A</v>
          </cell>
          <cell r="J852">
            <v>2021</v>
          </cell>
          <cell r="K852" t="str">
            <v>491-8882</v>
          </cell>
          <cell r="L852">
            <v>44454</v>
          </cell>
          <cell r="M852" t="str">
            <v>YES</v>
          </cell>
          <cell r="N852" t="str">
            <v>12 months</v>
          </cell>
          <cell r="O852">
            <v>44804</v>
          </cell>
          <cell r="P852" t="str">
            <v>SBZ0532</v>
          </cell>
          <cell r="Q852" t="str">
            <v>Calibrated</v>
          </cell>
          <cell r="R852" t="str">
            <v>X</v>
          </cell>
          <cell r="U852" t="str">
            <v>In Use</v>
          </cell>
          <cell r="V852" t="str">
            <v>Bruel&amp;Kjaer</v>
          </cell>
          <cell r="Z852" t="str">
            <v>Daniel Isfanoi-Trif</v>
          </cell>
        </row>
        <row r="853">
          <cell r="B853" t="str">
            <v>QLRELSBZ_0845</v>
          </cell>
          <cell r="C853" t="str">
            <v>Instrument of measurement and control</v>
          </cell>
          <cell r="D853" t="str">
            <v>Vibration</v>
          </cell>
          <cell r="E853" t="str">
            <v>IMV Corporation</v>
          </cell>
          <cell r="F853" t="str">
            <v>K2 Vibration Controller</v>
          </cell>
          <cell r="G853" t="str">
            <v>K2</v>
          </cell>
          <cell r="H853">
            <v>51001239</v>
          </cell>
          <cell r="I853" t="str">
            <v>N/A</v>
          </cell>
          <cell r="J853">
            <v>2021</v>
          </cell>
          <cell r="K853" t="str">
            <v>491-8882</v>
          </cell>
          <cell r="L853">
            <v>44366</v>
          </cell>
          <cell r="M853" t="str">
            <v>YES</v>
          </cell>
          <cell r="N853" t="str">
            <v>24 months</v>
          </cell>
          <cell r="O853">
            <v>45127</v>
          </cell>
          <cell r="P853" t="str">
            <v>SBZ0533</v>
          </cell>
          <cell r="Q853" t="str">
            <v>Calibrated</v>
          </cell>
          <cell r="R853" t="str">
            <v>X</v>
          </cell>
          <cell r="U853" t="str">
            <v>In Use</v>
          </cell>
          <cell r="V853" t="str">
            <v>Hes</v>
          </cell>
          <cell r="Z853" t="str">
            <v>Daniel Isfanoi-Trif</v>
          </cell>
        </row>
        <row r="854">
          <cell r="B854" t="str">
            <v>QLRELSBZ_0846</v>
          </cell>
          <cell r="C854" t="str">
            <v>Vibration shaker</v>
          </cell>
          <cell r="D854" t="str">
            <v>Vibration -Shaker</v>
          </cell>
          <cell r="E854" t="str">
            <v>RMS</v>
          </cell>
          <cell r="F854" t="str">
            <v>Shaker system</v>
          </cell>
          <cell r="G854" t="str">
            <v>SW9112-60-LS3</v>
          </cell>
          <cell r="H854">
            <v>18413</v>
          </cell>
          <cell r="I854" t="str">
            <v>TBD</v>
          </cell>
          <cell r="J854">
            <v>2021</v>
          </cell>
          <cell r="K854" t="str">
            <v>491-8882</v>
          </cell>
          <cell r="L854">
            <v>44451</v>
          </cell>
          <cell r="M854" t="str">
            <v>NO</v>
          </cell>
          <cell r="N854" t="str">
            <v>N/A</v>
          </cell>
          <cell r="O854" t="str">
            <v>N/A</v>
          </cell>
          <cell r="P854" t="str">
            <v>N/A</v>
          </cell>
          <cell r="Q854" t="str">
            <v>N/A</v>
          </cell>
          <cell r="U854" t="str">
            <v>In use</v>
          </cell>
          <cell r="V854" t="str">
            <v>N/A</v>
          </cell>
          <cell r="X854" t="str">
            <v>Shaker 04</v>
          </cell>
          <cell r="Y854" t="str">
            <v>N/A</v>
          </cell>
          <cell r="Z854" t="str">
            <v>Daniel Isfanoi-Trif</v>
          </cell>
        </row>
        <row r="855">
          <cell r="B855" t="str">
            <v>QLRELSBZ_0847</v>
          </cell>
          <cell r="C855" t="str">
            <v>EMC</v>
          </cell>
          <cell r="D855" t="str">
            <v>EMC - Measurements</v>
          </cell>
          <cell r="E855" t="str">
            <v>Prana</v>
          </cell>
          <cell r="F855" t="str">
            <v>Power Amplifier 9kHz-400MHz</v>
          </cell>
          <cell r="G855" t="str">
            <v>N-DR290 D</v>
          </cell>
          <cell r="H855" t="str">
            <v>2110-2956</v>
          </cell>
          <cell r="J855">
            <v>2021</v>
          </cell>
          <cell r="K855" t="str">
            <v>491-8886</v>
          </cell>
          <cell r="L855">
            <v>44479</v>
          </cell>
          <cell r="M855" t="str">
            <v>NO</v>
          </cell>
          <cell r="N855" t="str">
            <v>N/A</v>
          </cell>
          <cell r="O855" t="str">
            <v>N/A</v>
          </cell>
          <cell r="P855" t="str">
            <v>N/A</v>
          </cell>
          <cell r="Q855" t="str">
            <v>N/A</v>
          </cell>
          <cell r="U855" t="str">
            <v>In use</v>
          </cell>
          <cell r="Z855" t="str">
            <v>Bogdan Soare</v>
          </cell>
        </row>
        <row r="856">
          <cell r="B856" t="str">
            <v>QLRELSBZ_0848</v>
          </cell>
          <cell r="C856" t="str">
            <v>EMC</v>
          </cell>
          <cell r="D856" t="str">
            <v>EMC - Measurements</v>
          </cell>
          <cell r="E856" t="str">
            <v>schwarzbeck</v>
          </cell>
          <cell r="F856" t="str">
            <v>V-LISN 5 uH (200 A)</v>
          </cell>
          <cell r="G856" t="str">
            <v>NNBM 8124-200 N</v>
          </cell>
          <cell r="H856" t="str">
            <v>05801</v>
          </cell>
          <cell r="I856" t="str">
            <v>-</v>
          </cell>
          <cell r="J856">
            <v>2021</v>
          </cell>
          <cell r="K856" t="str">
            <v>491-8886</v>
          </cell>
          <cell r="L856">
            <v>44531</v>
          </cell>
          <cell r="M856" t="str">
            <v>YES</v>
          </cell>
          <cell r="N856" t="str">
            <v>36 months</v>
          </cell>
          <cell r="O856">
            <v>45592</v>
          </cell>
          <cell r="P856" t="str">
            <v>SBZ0534</v>
          </cell>
          <cell r="Q856" t="str">
            <v>Calibrated</v>
          </cell>
          <cell r="Z856" t="str">
            <v>Bogdan Soare</v>
          </cell>
        </row>
        <row r="857">
          <cell r="B857" t="str">
            <v>QLRELSBZ_0849</v>
          </cell>
          <cell r="C857" t="str">
            <v>EMC</v>
          </cell>
          <cell r="D857" t="str">
            <v>EMC - Measurements</v>
          </cell>
          <cell r="E857" t="str">
            <v>schwarzbeck</v>
          </cell>
          <cell r="F857" t="str">
            <v>V-LISN 5 uH (200 A)</v>
          </cell>
          <cell r="G857" t="str">
            <v>NNBM 8124-200 N</v>
          </cell>
          <cell r="H857" t="str">
            <v>05802</v>
          </cell>
          <cell r="I857" t="str">
            <v>-</v>
          </cell>
          <cell r="J857">
            <v>2021</v>
          </cell>
          <cell r="K857" t="str">
            <v>491-8886</v>
          </cell>
          <cell r="L857">
            <v>44531</v>
          </cell>
          <cell r="M857" t="str">
            <v>YES</v>
          </cell>
          <cell r="N857" t="str">
            <v>36 months</v>
          </cell>
          <cell r="O857">
            <v>45592</v>
          </cell>
          <cell r="P857" t="str">
            <v>SBZ0535</v>
          </cell>
          <cell r="Q857" t="str">
            <v>Calibrated</v>
          </cell>
          <cell r="Z857" t="str">
            <v>Bogdan Soare</v>
          </cell>
        </row>
        <row r="858">
          <cell r="B858" t="str">
            <v>QLRELSBZ_0850</v>
          </cell>
          <cell r="C858" t="str">
            <v>ENV</v>
          </cell>
          <cell r="D858" t="str">
            <v>X-Ray investigation equipment</v>
          </cell>
          <cell r="E858" t="str">
            <v>General Electric</v>
          </cell>
          <cell r="F858" t="str">
            <v>X-Ray Equipment</v>
          </cell>
          <cell r="G858" t="str">
            <v>Phoenix V|TOME|X S 240</v>
          </cell>
          <cell r="H858" t="str">
            <v>NDT01KS004-188012</v>
          </cell>
          <cell r="I858">
            <v>60018268</v>
          </cell>
          <cell r="J858">
            <v>2012</v>
          </cell>
          <cell r="K858" t="str">
            <v>491-8883</v>
          </cell>
          <cell r="L858">
            <v>44166</v>
          </cell>
          <cell r="M858" t="str">
            <v>NO</v>
          </cell>
          <cell r="N858" t="str">
            <v>N/A</v>
          </cell>
          <cell r="O858" t="str">
            <v>N/A</v>
          </cell>
          <cell r="Q858" t="str">
            <v>N/A</v>
          </cell>
          <cell r="R858" t="str">
            <v>x</v>
          </cell>
          <cell r="U858" t="str">
            <v>In Use</v>
          </cell>
          <cell r="V858" t="str">
            <v>Alfa Test</v>
          </cell>
          <cell r="X858" t="str">
            <v xml:space="preserve">Mentanance only </v>
          </cell>
          <cell r="Z858" t="str">
            <v>Carmen Balan</v>
          </cell>
          <cell r="AB858" t="str">
            <v>xs|control Version 1.9.13.0</v>
          </cell>
        </row>
        <row r="859">
          <cell r="B859" t="str">
            <v>QLRELSBZ_0851</v>
          </cell>
          <cell r="C859" t="str">
            <v>Instrument of measurement</v>
          </cell>
          <cell r="D859" t="str">
            <v>IP - Water test equipment</v>
          </cell>
          <cell r="E859" t="str">
            <v>KOBOLD</v>
          </cell>
          <cell r="F859" t="str">
            <v>Flow meter</v>
          </cell>
          <cell r="G859" t="str">
            <v>KDF-2235NV0000</v>
          </cell>
          <cell r="H859" t="str">
            <v>316 064</v>
          </cell>
          <cell r="J859">
            <v>2015</v>
          </cell>
          <cell r="L859">
            <v>44276</v>
          </cell>
          <cell r="M859" t="str">
            <v>YES</v>
          </cell>
          <cell r="N859" t="str">
            <v>12 months</v>
          </cell>
          <cell r="O859">
            <v>44716</v>
          </cell>
          <cell r="P859" t="str">
            <v>SBZ0536</v>
          </cell>
          <cell r="Q859" t="str">
            <v>Sent for calibration</v>
          </cell>
          <cell r="R859" t="str">
            <v>X</v>
          </cell>
          <cell r="U859" t="str">
            <v>In use</v>
          </cell>
          <cell r="V859" t="str">
            <v>Testo</v>
          </cell>
          <cell r="X859" t="str">
            <v>Set1: Manual Flow meter IPX1&amp;2</v>
          </cell>
          <cell r="Z859" t="str">
            <v>Gabriel Vasiloiu&amp;Catalin Stoican</v>
          </cell>
        </row>
        <row r="860">
          <cell r="B860" t="str">
            <v>QLRELSBZ_0852</v>
          </cell>
          <cell r="C860" t="str">
            <v>Instrument of measurement</v>
          </cell>
          <cell r="D860" t="str">
            <v>Mechanic</v>
          </cell>
          <cell r="E860" t="str">
            <v>RND</v>
          </cell>
          <cell r="F860" t="str">
            <v>Metal meter</v>
          </cell>
          <cell r="G860" t="str">
            <v>555-00002</v>
          </cell>
          <cell r="H860" t="str">
            <v>QLRELSBZ_0852</v>
          </cell>
          <cell r="I860" t="str">
            <v>N/A</v>
          </cell>
          <cell r="J860">
            <v>2021</v>
          </cell>
          <cell r="K860" t="str">
            <v>491-8883</v>
          </cell>
          <cell r="L860">
            <v>44217</v>
          </cell>
          <cell r="M860" t="str">
            <v>YES</v>
          </cell>
          <cell r="N860" t="str">
            <v>12 months</v>
          </cell>
          <cell r="O860">
            <v>44988</v>
          </cell>
          <cell r="P860" t="str">
            <v>SBZ0537</v>
          </cell>
          <cell r="Q860" t="str">
            <v>Calibrated</v>
          </cell>
          <cell r="R860" t="str">
            <v>x</v>
          </cell>
          <cell r="V860" t="str">
            <v>Metromat</v>
          </cell>
          <cell r="X860" t="str">
            <v>Forms updated: 2022</v>
          </cell>
          <cell r="Z860" t="str">
            <v>Ianc Radu</v>
          </cell>
          <cell r="AD860" t="str">
            <v>0.2m 0.5m 1.0m
2.0m 3.0m 4.0m
5.0m</v>
          </cell>
        </row>
        <row r="861">
          <cell r="B861" t="str">
            <v>QLRELSBZ_0853</v>
          </cell>
          <cell r="C861" t="str">
            <v>Chamber</v>
          </cell>
          <cell r="D861" t="str">
            <v>Climatic</v>
          </cell>
          <cell r="E861" t="str">
            <v>Weisstechnik</v>
          </cell>
          <cell r="F861" t="str">
            <v>Shake Event C/1200/70/5/V</v>
          </cell>
          <cell r="G861" t="str">
            <v>VCV3 7120-5</v>
          </cell>
          <cell r="H861">
            <v>58566273580010</v>
          </cell>
          <cell r="I861" t="str">
            <v>TBD</v>
          </cell>
          <cell r="L861">
            <v>44582</v>
          </cell>
          <cell r="M861" t="str">
            <v>YES</v>
          </cell>
          <cell r="N861" t="str">
            <v>12 months</v>
          </cell>
          <cell r="O861">
            <v>44947</v>
          </cell>
          <cell r="P861" t="str">
            <v>SBZ0540</v>
          </cell>
          <cell r="Q861" t="str">
            <v>Calibrated</v>
          </cell>
          <cell r="R861" t="str">
            <v>X</v>
          </cell>
          <cell r="U861" t="str">
            <v>In use</v>
          </cell>
          <cell r="V861" t="str">
            <v>Bumbas Electric</v>
          </cell>
          <cell r="X861" t="str">
            <v>Climatic_51 - Climatic Vibration 4</v>
          </cell>
          <cell r="Z861" t="str">
            <v>Iulia Turi&amp;Cosmin Rodean</v>
          </cell>
          <cell r="AA861" t="str">
            <v>Simpac 2.8</v>
          </cell>
          <cell r="AB861" t="str">
            <v>S!MPATI Version 2016</v>
          </cell>
        </row>
        <row r="862">
          <cell r="B862" t="str">
            <v>QLRELSBZ_0854</v>
          </cell>
          <cell r="C862" t="str">
            <v>Instrument of measurement</v>
          </cell>
          <cell r="D862" t="str">
            <v>Electronic</v>
          </cell>
          <cell r="E862" t="str">
            <v>Stabila</v>
          </cell>
          <cell r="F862" t="str">
            <v>Digital Protractor</v>
          </cell>
          <cell r="G862" t="str">
            <v>Tech 1000 DP</v>
          </cell>
          <cell r="H862">
            <v>515342</v>
          </cell>
          <cell r="I862" t="str">
            <v>N/A</v>
          </cell>
          <cell r="J862">
            <v>2021</v>
          </cell>
          <cell r="K862" t="str">
            <v>491-8882</v>
          </cell>
          <cell r="L862">
            <v>44582</v>
          </cell>
          <cell r="M862" t="str">
            <v>YES</v>
          </cell>
          <cell r="N862" t="str">
            <v>12 months</v>
          </cell>
          <cell r="O862">
            <v>45014</v>
          </cell>
          <cell r="P862" t="str">
            <v>SBZ0543</v>
          </cell>
          <cell r="Q862" t="str">
            <v>Calibrated</v>
          </cell>
          <cell r="V862" t="str">
            <v>Metromat</v>
          </cell>
          <cell r="Z862" t="str">
            <v>Gabriel Vasiloiu&amp;Catalin Stoican</v>
          </cell>
          <cell r="AD862" t="str">
            <v>0˚ to 360˚</v>
          </cell>
        </row>
        <row r="863">
          <cell r="B863" t="str">
            <v>QLRELSBZ_0855</v>
          </cell>
          <cell r="C863" t="str">
            <v>Instrument of measurement</v>
          </cell>
          <cell r="D863" t="str">
            <v>Mechanic</v>
          </cell>
          <cell r="E863" t="str">
            <v>Starrett</v>
          </cell>
          <cell r="F863" t="str">
            <v>Mechanical Protractor</v>
          </cell>
          <cell r="G863" t="str">
            <v>505A-7</v>
          </cell>
          <cell r="H863">
            <v>11677</v>
          </cell>
          <cell r="I863" t="str">
            <v>N/A</v>
          </cell>
          <cell r="J863">
            <v>2021</v>
          </cell>
          <cell r="K863" t="str">
            <v>491-8882</v>
          </cell>
          <cell r="L863">
            <v>44582</v>
          </cell>
          <cell r="M863" t="str">
            <v>YES</v>
          </cell>
          <cell r="N863" t="str">
            <v>12 months</v>
          </cell>
          <cell r="O863">
            <v>45007</v>
          </cell>
          <cell r="P863" t="str">
            <v>SBZ0544</v>
          </cell>
          <cell r="Q863" t="str">
            <v>Calibrated</v>
          </cell>
          <cell r="V863" t="str">
            <v>Metromat</v>
          </cell>
          <cell r="Z863" t="str">
            <v>Gabriel Vasiloiu&amp;Catalin Stoican</v>
          </cell>
          <cell r="AD863" t="str">
            <v>20˚ to 90˚</v>
          </cell>
        </row>
        <row r="864">
          <cell r="B864" t="str">
            <v>QLRELSBZ_0856</v>
          </cell>
          <cell r="C864" t="str">
            <v>Instrument of measurement</v>
          </cell>
          <cell r="D864" t="str">
            <v>Push &amp; Pull</v>
          </cell>
          <cell r="E864" t="str">
            <v>Starrett</v>
          </cell>
          <cell r="F864" t="str">
            <v>Push &amp; Pull System Equipment</v>
          </cell>
          <cell r="G864" t="str">
            <v>MMD-10K</v>
          </cell>
          <cell r="H864">
            <v>20131437</v>
          </cell>
          <cell r="I864" t="str">
            <v>N/A</v>
          </cell>
          <cell r="J864">
            <v>2021</v>
          </cell>
          <cell r="K864" t="str">
            <v>491-8882</v>
          </cell>
          <cell r="L864">
            <v>44562</v>
          </cell>
          <cell r="M864" t="str">
            <v>NO</v>
          </cell>
          <cell r="N864" t="str">
            <v>N/A</v>
          </cell>
          <cell r="O864" t="str">
            <v>N/A</v>
          </cell>
          <cell r="P864" t="str">
            <v>N/A</v>
          </cell>
          <cell r="Q864" t="str">
            <v>N/A</v>
          </cell>
          <cell r="R864" t="str">
            <v>x</v>
          </cell>
          <cell r="U864" t="str">
            <v>In use</v>
          </cell>
          <cell r="V864" t="str">
            <v>N/A</v>
          </cell>
          <cell r="Z864" t="str">
            <v>Daniel Isfanoi-Trif</v>
          </cell>
        </row>
        <row r="865">
          <cell r="B865" t="str">
            <v>QLRELSBZ_0857</v>
          </cell>
          <cell r="C865" t="str">
            <v>Instrument of measurement</v>
          </cell>
          <cell r="D865" t="str">
            <v>Push &amp; Pull</v>
          </cell>
          <cell r="E865" t="str">
            <v>Starrett</v>
          </cell>
          <cell r="F865" t="str">
            <v>Digital Force Gauge</v>
          </cell>
          <cell r="G865" t="str">
            <v>FLC-100E</v>
          </cell>
          <cell r="H865">
            <v>1200584</v>
          </cell>
          <cell r="I865" t="str">
            <v>N/A</v>
          </cell>
          <cell r="J865">
            <v>2021</v>
          </cell>
          <cell r="K865" t="str">
            <v>491-8882</v>
          </cell>
          <cell r="L865">
            <v>44562</v>
          </cell>
          <cell r="M865" t="str">
            <v>YES</v>
          </cell>
          <cell r="N865" t="str">
            <v>12 months</v>
          </cell>
          <cell r="O865">
            <v>44964</v>
          </cell>
          <cell r="P865" t="str">
            <v>SBZ0541</v>
          </cell>
          <cell r="Q865" t="str">
            <v>Calibrated</v>
          </cell>
          <cell r="U865" t="str">
            <v>In use</v>
          </cell>
          <cell r="V865" t="str">
            <v>Metromat</v>
          </cell>
          <cell r="Z865" t="str">
            <v>Daniel Isfanoi-Trif</v>
          </cell>
          <cell r="AD865" t="str">
            <v>0 to 100 N</v>
          </cell>
        </row>
        <row r="866">
          <cell r="B866" t="str">
            <v>QLRELSBZ_0858</v>
          </cell>
          <cell r="C866" t="str">
            <v>Instrument of measurement</v>
          </cell>
          <cell r="D866" t="str">
            <v>Push &amp; Pull</v>
          </cell>
          <cell r="E866" t="str">
            <v>Starrett</v>
          </cell>
          <cell r="F866" t="str">
            <v>Digital Force Gauge</v>
          </cell>
          <cell r="G866" t="str">
            <v>MLC-100K</v>
          </cell>
          <cell r="H866" t="str">
            <v>1186702A</v>
          </cell>
          <cell r="I866" t="str">
            <v>N/A</v>
          </cell>
          <cell r="J866">
            <v>2021</v>
          </cell>
          <cell r="K866" t="str">
            <v>491-8882</v>
          </cell>
          <cell r="L866">
            <v>44562</v>
          </cell>
          <cell r="M866" t="str">
            <v>YES</v>
          </cell>
          <cell r="N866" t="str">
            <v>12 months</v>
          </cell>
          <cell r="O866">
            <v>44964</v>
          </cell>
          <cell r="P866" t="str">
            <v>SBZ0542</v>
          </cell>
          <cell r="Q866" t="str">
            <v>Calibrated</v>
          </cell>
          <cell r="U866" t="str">
            <v>In use</v>
          </cell>
          <cell r="V866" t="str">
            <v>Metromat</v>
          </cell>
          <cell r="Z866" t="str">
            <v>Daniel Isfanoi-Trif</v>
          </cell>
          <cell r="AD866" t="str">
            <v>0 to 10000 N</v>
          </cell>
        </row>
        <row r="867">
          <cell r="B867" t="str">
            <v>QLRELSBZ_0859</v>
          </cell>
          <cell r="C867" t="str">
            <v>Instrument of measurement</v>
          </cell>
          <cell r="D867" t="str">
            <v>Vibration</v>
          </cell>
          <cell r="E867" t="str">
            <v>PCB Piezoelectronics</v>
          </cell>
          <cell r="F867" t="str">
            <v>Triaxial ICP Miniature Accelerometer</v>
          </cell>
          <cell r="G867" t="str">
            <v>356A03</v>
          </cell>
          <cell r="H867" t="str">
            <v>LW325139Z</v>
          </cell>
          <cell r="I867" t="str">
            <v>TBD</v>
          </cell>
          <cell r="J867">
            <v>2021</v>
          </cell>
          <cell r="K867" t="str">
            <v>491-8882</v>
          </cell>
          <cell r="L867">
            <v>44211</v>
          </cell>
          <cell r="M867" t="str">
            <v>YES</v>
          </cell>
          <cell r="N867" t="str">
            <v>12 months</v>
          </cell>
          <cell r="O867">
            <v>44953</v>
          </cell>
          <cell r="P867" t="str">
            <v>SBZ0545</v>
          </cell>
          <cell r="Q867" t="str">
            <v>Calibrated</v>
          </cell>
          <cell r="R867" t="str">
            <v>X</v>
          </cell>
          <cell r="U867" t="str">
            <v>In use</v>
          </cell>
          <cell r="V867" t="str">
            <v>IABG</v>
          </cell>
          <cell r="Z867" t="str">
            <v>Daniel Isfanoi-Trif</v>
          </cell>
        </row>
        <row r="868">
          <cell r="B868" t="str">
            <v>QLRELSBZ_0860</v>
          </cell>
          <cell r="C868" t="str">
            <v>Chamber</v>
          </cell>
          <cell r="D868" t="str">
            <v xml:space="preserve">Climatic </v>
          </cell>
          <cell r="E868" t="str">
            <v>Weisstechnik</v>
          </cell>
          <cell r="F868" t="str">
            <v>Temperature and humidity system</v>
          </cell>
          <cell r="G868" t="str">
            <v>ClimeEvent C/1000/70a/3</v>
          </cell>
          <cell r="H868">
            <v>10000000001480</v>
          </cell>
          <cell r="I868" t="str">
            <v>TBD</v>
          </cell>
          <cell r="J868">
            <v>2021</v>
          </cell>
          <cell r="L868">
            <v>44275</v>
          </cell>
          <cell r="M868" t="str">
            <v>YES</v>
          </cell>
          <cell r="N868" t="str">
            <v>12 months</v>
          </cell>
          <cell r="O868">
            <v>44987</v>
          </cell>
          <cell r="P868" t="str">
            <v>SBZ0546</v>
          </cell>
          <cell r="Q868" t="str">
            <v>Calibrated</v>
          </cell>
          <cell r="R868" t="str">
            <v>X</v>
          </cell>
          <cell r="U868" t="str">
            <v>In use</v>
          </cell>
          <cell r="V868" t="str">
            <v>Bumbas Electric</v>
          </cell>
          <cell r="X868" t="str">
            <v>Climatic_52_1000</v>
          </cell>
          <cell r="Z868" t="str">
            <v>Iulia Turi&amp;Cosmin Rodean</v>
          </cell>
          <cell r="AA868" t="str">
            <v>Simpac 5.2.1.1042</v>
          </cell>
          <cell r="AB868" t="str">
            <v>S!MPATI Version 2016</v>
          </cell>
        </row>
        <row r="869">
          <cell r="B869" t="str">
            <v>QLRELSBZ_0861</v>
          </cell>
          <cell r="C869" t="str">
            <v>Chamber</v>
          </cell>
          <cell r="D869" t="str">
            <v xml:space="preserve"> Temperature</v>
          </cell>
          <cell r="E869" t="str">
            <v>Weisstechnik</v>
          </cell>
          <cell r="F869" t="str">
            <v>Temperature system-Thermal Shock</v>
          </cell>
          <cell r="G869" t="str">
            <v>ShockEvent T/120/V2</v>
          </cell>
          <cell r="H869">
            <v>10000000001479</v>
          </cell>
          <cell r="I869" t="str">
            <v>TBD</v>
          </cell>
          <cell r="J869">
            <v>2021</v>
          </cell>
          <cell r="L869">
            <v>44634</v>
          </cell>
          <cell r="M869" t="str">
            <v>YES</v>
          </cell>
          <cell r="N869" t="str">
            <v>12 months</v>
          </cell>
          <cell r="O869">
            <v>45000</v>
          </cell>
          <cell r="P869" t="str">
            <v>SBZ0547</v>
          </cell>
          <cell r="Q869" t="str">
            <v>Calibrated</v>
          </cell>
          <cell r="R869" t="str">
            <v>X</v>
          </cell>
          <cell r="U869" t="str">
            <v>In use</v>
          </cell>
          <cell r="V869" t="str">
            <v>Bumbas Electric</v>
          </cell>
          <cell r="X869" t="str">
            <v>TS_15_120L</v>
          </cell>
          <cell r="Z869" t="str">
            <v>Iulia Turi&amp;Cosmin Rodean</v>
          </cell>
          <cell r="AA869" t="str">
            <v>Simpac 1.1_V4</v>
          </cell>
          <cell r="AB869" t="str">
            <v>S!MPATI Version 2016</v>
          </cell>
        </row>
        <row r="870">
          <cell r="B870" t="str">
            <v>QLRELSBZ_0862</v>
          </cell>
          <cell r="C870" t="str">
            <v>Chamber</v>
          </cell>
          <cell r="D870" t="str">
            <v xml:space="preserve">Climatic </v>
          </cell>
          <cell r="E870" t="str">
            <v>Weisstechnik</v>
          </cell>
          <cell r="F870" t="str">
            <v>Temperature and humidity system</v>
          </cell>
          <cell r="G870" t="str">
            <v>VCS3 7245-3 H</v>
          </cell>
          <cell r="H870">
            <v>59566231500010</v>
          </cell>
          <cell r="I870" t="str">
            <v>TBD</v>
          </cell>
          <cell r="J870">
            <v>2020</v>
          </cell>
          <cell r="L870">
            <v>44623</v>
          </cell>
          <cell r="M870" t="str">
            <v>YES</v>
          </cell>
          <cell r="N870" t="str">
            <v>12 months</v>
          </cell>
          <cell r="O870">
            <v>45017</v>
          </cell>
          <cell r="P870" t="str">
            <v>SBZ0548</v>
          </cell>
          <cell r="Q870" t="str">
            <v>Calibrated</v>
          </cell>
          <cell r="R870" t="str">
            <v>X</v>
          </cell>
          <cell r="U870" t="str">
            <v>In use</v>
          </cell>
          <cell r="V870" t="str">
            <v>Bumbas Electric</v>
          </cell>
          <cell r="X870" t="str">
            <v>Climatic_53_7245</v>
          </cell>
          <cell r="Z870" t="str">
            <v>Iulia Turi&amp;Cosmin Rodean</v>
          </cell>
          <cell r="AA870" t="str">
            <v>Simpac 5.2.1.1042</v>
          </cell>
          <cell r="AB870" t="str">
            <v>S!MPATI Version 2016</v>
          </cell>
        </row>
        <row r="871">
          <cell r="B871" t="str">
            <v>QLRELSBZ_0863</v>
          </cell>
          <cell r="C871" t="str">
            <v>EMC</v>
          </cell>
          <cell r="D871" t="str">
            <v>EMC - Measurements</v>
          </cell>
          <cell r="E871" t="str">
            <v>Exodus</v>
          </cell>
          <cell r="F871" t="str">
            <v>Power Amplifier 2.5-6 GHz</v>
          </cell>
          <cell r="G871" t="str">
            <v>AMP2026-5LC</v>
          </cell>
          <cell r="H871">
            <v>10005</v>
          </cell>
          <cell r="I871">
            <v>550002948</v>
          </cell>
          <cell r="J871">
            <v>2021</v>
          </cell>
          <cell r="K871" t="str">
            <v>491-8886</v>
          </cell>
          <cell r="L871">
            <v>44593</v>
          </cell>
          <cell r="M871" t="str">
            <v>NO</v>
          </cell>
          <cell r="N871" t="str">
            <v>N/A</v>
          </cell>
          <cell r="O871" t="str">
            <v>N/A</v>
          </cell>
          <cell r="P871" t="str">
            <v>N/A</v>
          </cell>
          <cell r="Q871" t="str">
            <v>N/A</v>
          </cell>
          <cell r="Z871" t="str">
            <v>Bogdan Soare</v>
          </cell>
        </row>
        <row r="872">
          <cell r="B872" t="str">
            <v>QLRELSBZ_0864</v>
          </cell>
          <cell r="C872" t="str">
            <v>Auxiliaries</v>
          </cell>
          <cell r="D872" t="str">
            <v>Vibration</v>
          </cell>
          <cell r="E872" t="str">
            <v>Garant</v>
          </cell>
          <cell r="F872" t="str">
            <v>Torque wrench</v>
          </cell>
          <cell r="G872" t="str">
            <v>65 6050_60</v>
          </cell>
          <cell r="H872" t="str">
            <v>21-4148909</v>
          </cell>
          <cell r="I872" t="str">
            <v>N/A</v>
          </cell>
          <cell r="N872" t="str">
            <v>12 months</v>
          </cell>
          <cell r="O872">
            <v>45036</v>
          </cell>
          <cell r="P872" t="str">
            <v>SBZ0553</v>
          </cell>
          <cell r="Q872" t="str">
            <v>Calibrated</v>
          </cell>
          <cell r="R872" t="str">
            <v>X</v>
          </cell>
          <cell r="U872" t="str">
            <v>In use</v>
          </cell>
          <cell r="V872" t="str">
            <v>Metromat</v>
          </cell>
          <cell r="X872" t="str">
            <v>K2 10…60 Nm</v>
          </cell>
          <cell r="Z872" t="str">
            <v>Daniel Isfanoi-Trif</v>
          </cell>
        </row>
        <row r="873">
          <cell r="B873" t="str">
            <v>QLRELSBZ_0865</v>
          </cell>
          <cell r="C873" t="str">
            <v>Auxiliaries</v>
          </cell>
          <cell r="D873" t="str">
            <v>Vibration</v>
          </cell>
          <cell r="E873" t="str">
            <v>Garant</v>
          </cell>
          <cell r="F873" t="str">
            <v>Torque wrench</v>
          </cell>
          <cell r="G873" t="str">
            <v>65 7762_10</v>
          </cell>
          <cell r="H873" t="str">
            <v>2KV050040</v>
          </cell>
          <cell r="I873" t="str">
            <v>N/A</v>
          </cell>
          <cell r="N873" t="str">
            <v>12 months</v>
          </cell>
          <cell r="O873">
            <v>45036</v>
          </cell>
          <cell r="P873" t="str">
            <v>SBZ0554</v>
          </cell>
          <cell r="Q873" t="str">
            <v>Calibrated</v>
          </cell>
          <cell r="R873" t="str">
            <v>X</v>
          </cell>
          <cell r="U873" t="str">
            <v>In use</v>
          </cell>
          <cell r="V873" t="str">
            <v>Metromat</v>
          </cell>
          <cell r="X873" t="str">
            <v>K2 2…10Nm</v>
          </cell>
          <cell r="Z873" t="str">
            <v>Daniel Isfanoi-Trif</v>
          </cell>
        </row>
        <row r="874">
          <cell r="B874" t="str">
            <v>QLRELSBZ_0866</v>
          </cell>
          <cell r="C874" t="str">
            <v>Instrument of measurement</v>
          </cell>
          <cell r="D874" t="str">
            <v>Electronic</v>
          </cell>
          <cell r="E874" t="str">
            <v>Hanna Instruments</v>
          </cell>
          <cell r="F874" t="str">
            <v>Conductivity indicator &amp; transmitter</v>
          </cell>
          <cell r="G874" t="str">
            <v>HI 8936DL</v>
          </cell>
          <cell r="H874" t="str">
            <v>07170010101</v>
          </cell>
          <cell r="I874" t="str">
            <v>N/A</v>
          </cell>
          <cell r="K874" t="str">
            <v>491-8883</v>
          </cell>
          <cell r="L874">
            <v>44673</v>
          </cell>
          <cell r="M874" t="str">
            <v>YES</v>
          </cell>
          <cell r="N874" t="str">
            <v>12 months</v>
          </cell>
          <cell r="O874">
            <v>45085</v>
          </cell>
          <cell r="P874" t="str">
            <v>SBZ0563</v>
          </cell>
          <cell r="Q874" t="str">
            <v>Calibrated</v>
          </cell>
          <cell r="U874" t="str">
            <v>In use</v>
          </cell>
          <cell r="V874" t="str">
            <v>Metromat</v>
          </cell>
        </row>
        <row r="875">
          <cell r="B875" t="str">
            <v>QLRELSBZ_0867</v>
          </cell>
          <cell r="C875" t="str">
            <v>Instrument of measurement</v>
          </cell>
          <cell r="D875" t="str">
            <v>Electronic</v>
          </cell>
          <cell r="E875" t="str">
            <v>Hanna Instruments</v>
          </cell>
          <cell r="F875" t="str">
            <v>Conductivity probe</v>
          </cell>
          <cell r="G875" t="str">
            <v>HI 7635</v>
          </cell>
          <cell r="H875" t="str">
            <v>K8JN1672P</v>
          </cell>
          <cell r="I875" t="str">
            <v>N/A</v>
          </cell>
          <cell r="K875" t="str">
            <v>491-8883</v>
          </cell>
          <cell r="L875">
            <v>44673</v>
          </cell>
          <cell r="M875" t="str">
            <v>YES</v>
          </cell>
          <cell r="N875" t="str">
            <v>12 months</v>
          </cell>
          <cell r="O875">
            <v>45085</v>
          </cell>
          <cell r="P875" t="str">
            <v>SBZ0563</v>
          </cell>
          <cell r="Q875" t="str">
            <v>Calibrated</v>
          </cell>
          <cell r="U875" t="str">
            <v>In use</v>
          </cell>
          <cell r="V875" t="str">
            <v>Metromat</v>
          </cell>
        </row>
        <row r="876">
          <cell r="B876" t="str">
            <v>QLRELSBZ_0868</v>
          </cell>
          <cell r="C876" t="str">
            <v>Instrument of measurement</v>
          </cell>
          <cell r="D876" t="str">
            <v>IP - Water test equipment</v>
          </cell>
          <cell r="E876" t="str">
            <v>IFM Electronic GmbH</v>
          </cell>
          <cell r="F876" t="str">
            <v>Pressure Sensor</v>
          </cell>
          <cell r="G876" t="str">
            <v>PT5412</v>
          </cell>
          <cell r="H876" t="str">
            <v>CC22-01669-29</v>
          </cell>
          <cell r="I876" t="str">
            <v>TBD</v>
          </cell>
          <cell r="J876">
            <v>2022</v>
          </cell>
          <cell r="K876" t="str">
            <v>491-8883</v>
          </cell>
          <cell r="L876">
            <v>44337</v>
          </cell>
          <cell r="M876" t="str">
            <v>YES</v>
          </cell>
          <cell r="N876" t="str">
            <v>12 months</v>
          </cell>
          <cell r="O876">
            <v>45051</v>
          </cell>
          <cell r="P876" t="str">
            <v>SBZ0555</v>
          </cell>
          <cell r="Q876" t="str">
            <v>Calibrated</v>
          </cell>
          <cell r="R876" t="str">
            <v>X</v>
          </cell>
          <cell r="U876" t="str">
            <v>In use</v>
          </cell>
          <cell r="V876" t="str">
            <v>Testo</v>
          </cell>
          <cell r="X876" t="str">
            <v>Set 2: Pressure sensor IPX9K-160bar</v>
          </cell>
          <cell r="Z876" t="str">
            <v>Gabriel Vasiloiu&amp;Catalin Stoican</v>
          </cell>
        </row>
        <row r="877">
          <cell r="B877" t="str">
            <v>QLRELSBZ_0869</v>
          </cell>
          <cell r="C877" t="str">
            <v>Instrument of measurement</v>
          </cell>
          <cell r="D877" t="str">
            <v>IP - Water test equipment</v>
          </cell>
          <cell r="E877" t="str">
            <v>IFM Electronic GmbH</v>
          </cell>
          <cell r="F877" t="str">
            <v>Pressure Sensor</v>
          </cell>
          <cell r="G877" t="str">
            <v>PT5414</v>
          </cell>
          <cell r="H877" t="str">
            <v>CC22-01669-25</v>
          </cell>
          <cell r="I877" t="str">
            <v>TBD</v>
          </cell>
          <cell r="J877">
            <v>2022</v>
          </cell>
          <cell r="K877" t="str">
            <v>491-8883</v>
          </cell>
          <cell r="L877">
            <v>44338</v>
          </cell>
          <cell r="M877" t="str">
            <v>YES</v>
          </cell>
          <cell r="N877" t="str">
            <v>12 months</v>
          </cell>
          <cell r="O877">
            <v>45051</v>
          </cell>
          <cell r="P877" t="str">
            <v>SBZ0556</v>
          </cell>
          <cell r="Q877" t="str">
            <v>Calibrated</v>
          </cell>
          <cell r="R877" t="str">
            <v>X</v>
          </cell>
          <cell r="U877" t="str">
            <v>In use</v>
          </cell>
          <cell r="V877" t="str">
            <v>Testo</v>
          </cell>
          <cell r="X877" t="str">
            <v>Set 2:Pressure sensor IPX5-6K-16bar</v>
          </cell>
          <cell r="Z877" t="str">
            <v>Gabriel Vasiloiu&amp;Catalin Stoican</v>
          </cell>
        </row>
        <row r="878">
          <cell r="B878" t="str">
            <v>QLRELSBZ_0870</v>
          </cell>
          <cell r="C878" t="str">
            <v>Instrument of measurement</v>
          </cell>
          <cell r="D878" t="str">
            <v>IP - Water test equipment</v>
          </cell>
          <cell r="E878" t="str">
            <v>IFM Electronic GmbH</v>
          </cell>
          <cell r="F878" t="str">
            <v>Pressure Sensor</v>
          </cell>
          <cell r="G878" t="str">
            <v>PT5415</v>
          </cell>
          <cell r="H878" t="str">
            <v>CC22-01669-23</v>
          </cell>
          <cell r="I878" t="str">
            <v>TBD</v>
          </cell>
          <cell r="J878">
            <v>2022</v>
          </cell>
          <cell r="K878" t="str">
            <v>491-8883</v>
          </cell>
          <cell r="L878">
            <v>44339</v>
          </cell>
          <cell r="M878" t="str">
            <v>YES</v>
          </cell>
          <cell r="N878" t="str">
            <v>12 months</v>
          </cell>
          <cell r="O878">
            <v>45051</v>
          </cell>
          <cell r="P878" t="str">
            <v>SBZ0557</v>
          </cell>
          <cell r="Q878" t="str">
            <v>Calibrated</v>
          </cell>
          <cell r="R878" t="str">
            <v>X</v>
          </cell>
          <cell r="U878" t="str">
            <v>In use</v>
          </cell>
          <cell r="V878" t="str">
            <v>Testo</v>
          </cell>
          <cell r="X878" t="str">
            <v>Set 2:Pressure sensor IPX1-4K-6bar</v>
          </cell>
          <cell r="Z878" t="str">
            <v>Gabriel Vasiloiu&amp;Catalin Stoican</v>
          </cell>
        </row>
        <row r="879">
          <cell r="B879" t="str">
            <v>QLRELSBZ_0871</v>
          </cell>
          <cell r="C879" t="str">
            <v>Instrument of measurement</v>
          </cell>
          <cell r="D879" t="str">
            <v>IP - Water test equipment</v>
          </cell>
          <cell r="E879" t="str">
            <v>Autosen GmbH</v>
          </cell>
          <cell r="F879" t="str">
            <v>Temperature Sensor</v>
          </cell>
          <cell r="G879" t="str">
            <v>AT001</v>
          </cell>
          <cell r="H879" t="str">
            <v>CC20-01669-33</v>
          </cell>
          <cell r="I879" t="str">
            <v>TBD</v>
          </cell>
          <cell r="J879">
            <v>2022</v>
          </cell>
          <cell r="K879" t="str">
            <v>491-8883</v>
          </cell>
          <cell r="L879">
            <v>44340</v>
          </cell>
          <cell r="M879" t="str">
            <v>YES</v>
          </cell>
          <cell r="N879" t="str">
            <v>12 months</v>
          </cell>
          <cell r="O879">
            <v>45058</v>
          </cell>
          <cell r="P879" t="str">
            <v>SBZ0558</v>
          </cell>
          <cell r="Q879" t="str">
            <v>Calibrated</v>
          </cell>
          <cell r="R879" t="str">
            <v>X</v>
          </cell>
          <cell r="U879" t="str">
            <v>In use</v>
          </cell>
          <cell r="V879" t="str">
            <v>Testo</v>
          </cell>
          <cell r="X879" t="str">
            <v>Set 2:Temperature Sensor IPx1-6K 90deg</v>
          </cell>
          <cell r="Z879" t="str">
            <v>Gabriel Vasiloiu&amp;Catalin Stoican</v>
          </cell>
        </row>
        <row r="880">
          <cell r="B880" t="str">
            <v>QLRELSBZ_0872</v>
          </cell>
          <cell r="C880" t="str">
            <v>Instrument of measurement</v>
          </cell>
          <cell r="D880" t="str">
            <v>IP - Water test equipment</v>
          </cell>
          <cell r="E880" t="str">
            <v>Autosen GmbH</v>
          </cell>
          <cell r="F880" t="str">
            <v>Temperature Sensor</v>
          </cell>
          <cell r="G880" t="str">
            <v>AT001</v>
          </cell>
          <cell r="H880" t="str">
            <v>CC20-01669-39</v>
          </cell>
          <cell r="I880" t="str">
            <v>TBD</v>
          </cell>
          <cell r="J880">
            <v>2022</v>
          </cell>
          <cell r="K880" t="str">
            <v>491-8883</v>
          </cell>
          <cell r="L880">
            <v>44341</v>
          </cell>
          <cell r="M880" t="str">
            <v>YES</v>
          </cell>
          <cell r="N880" t="str">
            <v>12 months</v>
          </cell>
          <cell r="O880">
            <v>45058</v>
          </cell>
          <cell r="P880" t="str">
            <v>SBZ0559</v>
          </cell>
          <cell r="Q880" t="str">
            <v>Calibrated</v>
          </cell>
          <cell r="R880" t="str">
            <v>X</v>
          </cell>
          <cell r="U880" t="str">
            <v>In use</v>
          </cell>
          <cell r="V880" t="str">
            <v>Testo</v>
          </cell>
          <cell r="X880" t="str">
            <v>Set 2:Temperature Sensor IPx9K 90deg</v>
          </cell>
          <cell r="Z880" t="str">
            <v>Gabriel Vasiloiu&amp;Catalin Stoican</v>
          </cell>
        </row>
        <row r="881">
          <cell r="B881" t="str">
            <v>QLRELSBZ_0873</v>
          </cell>
          <cell r="C881" t="str">
            <v>Instrument of measurement</v>
          </cell>
          <cell r="D881" t="str">
            <v>IP - Water test equipment</v>
          </cell>
          <cell r="E881" t="str">
            <v xml:space="preserve">KROHNE </v>
          </cell>
          <cell r="F881" t="str">
            <v>Flow meter</v>
          </cell>
          <cell r="G881" t="str">
            <v>OPTIFLUX 5050</v>
          </cell>
          <cell r="H881" t="str">
            <v>A22163543</v>
          </cell>
          <cell r="I881" t="str">
            <v>TBD</v>
          </cell>
          <cell r="J881">
            <v>2022</v>
          </cell>
          <cell r="K881" t="str">
            <v>491-8883</v>
          </cell>
          <cell r="L881">
            <v>44342</v>
          </cell>
          <cell r="M881" t="str">
            <v>YES</v>
          </cell>
          <cell r="N881" t="str">
            <v>12 months</v>
          </cell>
          <cell r="O881">
            <v>45057</v>
          </cell>
          <cell r="P881" t="str">
            <v>SBZ0560</v>
          </cell>
          <cell r="Q881" t="str">
            <v>Calibrated</v>
          </cell>
          <cell r="R881" t="str">
            <v>X</v>
          </cell>
          <cell r="U881" t="str">
            <v>In use</v>
          </cell>
          <cell r="V881" t="str">
            <v>Testo</v>
          </cell>
          <cell r="X881" t="str">
            <v>Set 2:IPX9K 0-25 L/min</v>
          </cell>
          <cell r="Z881" t="str">
            <v>Gabriel Vasiloiu&amp;Catalin Stoican</v>
          </cell>
        </row>
        <row r="882">
          <cell r="B882" t="str">
            <v>QLRELSBZ_0874</v>
          </cell>
          <cell r="C882" t="str">
            <v>Instrument of measurement</v>
          </cell>
          <cell r="D882" t="str">
            <v>IP - Water test equipment</v>
          </cell>
          <cell r="E882" t="str">
            <v xml:space="preserve">KROHNE </v>
          </cell>
          <cell r="F882" t="str">
            <v>Flow meter</v>
          </cell>
          <cell r="G882" t="str">
            <v>OPTIFLUX 5050</v>
          </cell>
          <cell r="H882" t="str">
            <v>A22163540</v>
          </cell>
          <cell r="I882" t="str">
            <v>TBD</v>
          </cell>
          <cell r="J882">
            <v>2022</v>
          </cell>
          <cell r="K882" t="str">
            <v>491-8883</v>
          </cell>
          <cell r="L882">
            <v>44343</v>
          </cell>
          <cell r="M882" t="str">
            <v>YES</v>
          </cell>
          <cell r="N882" t="str">
            <v>12 months</v>
          </cell>
          <cell r="O882">
            <v>45057</v>
          </cell>
          <cell r="P882" t="str">
            <v>SBZ0561</v>
          </cell>
          <cell r="Q882" t="str">
            <v>Calibrated</v>
          </cell>
          <cell r="R882" t="str">
            <v>X</v>
          </cell>
          <cell r="U882" t="str">
            <v>In use</v>
          </cell>
          <cell r="V882" t="str">
            <v>Testo</v>
          </cell>
          <cell r="W882" t="str">
            <v xml:space="preserve"> </v>
          </cell>
          <cell r="X882" t="str">
            <v>Set 2:IPX1-6K 0-105 L/min</v>
          </cell>
          <cell r="Z882" t="str">
            <v>Gabriel Vasiloiu&amp;Catalin Stoican</v>
          </cell>
        </row>
        <row r="883">
          <cell r="B883" t="str">
            <v>QLRELSBZ_0875</v>
          </cell>
          <cell r="C883" t="str">
            <v>Instrument of measurement</v>
          </cell>
          <cell r="D883" t="str">
            <v>IP - Water test equipment</v>
          </cell>
          <cell r="E883" t="str">
            <v>KOBOLD</v>
          </cell>
          <cell r="F883" t="str">
            <v>Flow meter</v>
          </cell>
          <cell r="G883" t="str">
            <v>KDF-2235NV0000</v>
          </cell>
          <cell r="H883" t="str">
            <v>356 962</v>
          </cell>
          <cell r="I883" t="str">
            <v>TBD</v>
          </cell>
          <cell r="J883">
            <v>2022</v>
          </cell>
          <cell r="K883" t="str">
            <v>491-8883</v>
          </cell>
          <cell r="L883">
            <v>44344</v>
          </cell>
          <cell r="M883" t="str">
            <v>YES</v>
          </cell>
          <cell r="N883" t="str">
            <v>12 months</v>
          </cell>
          <cell r="O883">
            <v>45058</v>
          </cell>
          <cell r="P883" t="str">
            <v>SBZ0562</v>
          </cell>
          <cell r="Q883" t="str">
            <v>Calibrated</v>
          </cell>
          <cell r="R883" t="str">
            <v>X</v>
          </cell>
          <cell r="U883" t="str">
            <v>In use</v>
          </cell>
          <cell r="V883" t="str">
            <v>Testo</v>
          </cell>
          <cell r="X883" t="str">
            <v>Set2: Manual Flow meter IPX1&amp;2</v>
          </cell>
          <cell r="Z883" t="str">
            <v>Gabriel Vasiloiu&amp;Catalin Stoican</v>
          </cell>
        </row>
        <row r="884">
          <cell r="B884" t="str">
            <v>QLRELSBZ_0876</v>
          </cell>
          <cell r="C884" t="str">
            <v>Instrument of measurement</v>
          </cell>
          <cell r="D884" t="str">
            <v>EMC - Measurements</v>
          </cell>
          <cell r="E884" t="str">
            <v>NoiseKen</v>
          </cell>
          <cell r="F884" t="str">
            <v>Coupling Adapter CA-806</v>
          </cell>
          <cell r="G884" t="str">
            <v>15-00007A</v>
          </cell>
          <cell r="H884" t="str">
            <v>INS2026812</v>
          </cell>
          <cell r="I884" t="str">
            <v>N/A</v>
          </cell>
          <cell r="K884" t="str">
            <v>491-8885</v>
          </cell>
          <cell r="M884" t="str">
            <v>NO</v>
          </cell>
          <cell r="N884" t="str">
            <v>N/A</v>
          </cell>
          <cell r="O884" t="str">
            <v>N/A</v>
          </cell>
          <cell r="P884" t="str">
            <v>N/A</v>
          </cell>
          <cell r="Q884" t="str">
            <v>N/A</v>
          </cell>
          <cell r="R884" t="str">
            <v>X</v>
          </cell>
          <cell r="U884" t="str">
            <v>In use</v>
          </cell>
          <cell r="Z884" t="str">
            <v>Bogdan Soare</v>
          </cell>
        </row>
        <row r="911">
          <cell r="B911" t="str">
            <v>For Internal Use Only
Printout From Information Pool</v>
          </cell>
          <cell r="E911" t="str">
            <v>Continental  Automotive</v>
          </cell>
        </row>
      </sheetData>
      <sheetData sheetId="2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4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3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4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5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7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8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9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0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3.bin"/><Relationship Id="rId2" Type="http://schemas.openxmlformats.org/officeDocument/2006/relationships/printerSettings" Target="../printerSettings/printerSettings22.bin"/><Relationship Id="rId1" Type="http://schemas.openxmlformats.org/officeDocument/2006/relationships/printerSettings" Target="../printerSettings/printerSettings21.bin"/><Relationship Id="rId5" Type="http://schemas.openxmlformats.org/officeDocument/2006/relationships/drawing" Target="../drawings/drawing18.xml"/><Relationship Id="rId4" Type="http://schemas.openxmlformats.org/officeDocument/2006/relationships/printerSettings" Target="../printerSettings/printerSettings24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7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8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9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30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31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32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33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34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6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7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8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9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40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41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42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43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44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5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6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7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8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9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50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51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52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53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54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55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6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7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8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9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60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61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62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63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64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6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6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7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8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9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70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71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72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73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74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7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6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7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8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91"/>
  <sheetViews>
    <sheetView tabSelected="1" topLeftCell="H1" zoomScaleNormal="100" workbookViewId="0">
      <selection activeCell="U16" sqref="U16"/>
    </sheetView>
  </sheetViews>
  <sheetFormatPr defaultRowHeight="14.4" x14ac:dyDescent="0.3"/>
  <cols>
    <col min="1" max="1" width="7" bestFit="1" customWidth="1"/>
    <col min="2" max="2" width="23.44140625" style="130" bestFit="1" customWidth="1"/>
    <col min="3" max="3" width="36.44140625" bestFit="1" customWidth="1"/>
    <col min="4" max="4" width="14.33203125" style="128" bestFit="1" customWidth="1"/>
    <col min="5" max="5" width="22.109375" bestFit="1" customWidth="1"/>
    <col min="6" max="6" width="16.6640625" style="128" bestFit="1" customWidth="1"/>
    <col min="7" max="7" width="18.109375" style="128" customWidth="1"/>
    <col min="8" max="8" width="17.33203125" customWidth="1"/>
    <col min="9" max="9" width="17.5546875" customWidth="1"/>
    <col min="10" max="10" width="13.6640625" customWidth="1"/>
    <col min="11" max="11" width="14.5546875" customWidth="1"/>
    <col min="12" max="12" width="13.109375" bestFit="1" customWidth="1"/>
    <col min="13" max="13" width="19.33203125" bestFit="1" customWidth="1"/>
    <col min="14" max="14" width="14.33203125" bestFit="1" customWidth="1"/>
    <col min="15" max="15" width="13.5546875" customWidth="1"/>
    <col min="16" max="16" width="18.33203125" customWidth="1"/>
    <col min="17" max="17" width="13.6640625" customWidth="1"/>
    <col min="18" max="18" width="14.5546875" customWidth="1"/>
    <col min="19" max="19" width="13.109375" bestFit="1" customWidth="1"/>
    <col min="20" max="20" width="19.33203125" bestFit="1" customWidth="1"/>
    <col min="21" max="21" width="14.33203125" bestFit="1" customWidth="1"/>
    <col min="22" max="22" width="18.44140625" bestFit="1" customWidth="1"/>
    <col min="23" max="23" width="11.109375" customWidth="1"/>
    <col min="24" max="24" width="12.44140625" customWidth="1"/>
    <col min="25" max="27" width="18" bestFit="1" customWidth="1"/>
    <col min="28" max="28" width="13.109375" customWidth="1"/>
  </cols>
  <sheetData>
    <row r="1" spans="1:27" x14ac:dyDescent="0.3">
      <c r="D1" s="152">
        <f ca="1">TODAY()</f>
        <v>44734</v>
      </c>
    </row>
    <row r="4" spans="1:27" ht="15" thickBot="1" x14ac:dyDescent="0.35"/>
    <row r="5" spans="1:27" ht="18.600000000000001" thickBot="1" x14ac:dyDescent="0.4">
      <c r="A5" s="198" t="s">
        <v>0</v>
      </c>
      <c r="B5" s="191" t="s">
        <v>1</v>
      </c>
      <c r="C5" s="192"/>
      <c r="D5" s="192"/>
      <c r="E5" s="192"/>
      <c r="F5" s="192"/>
      <c r="G5" s="192"/>
      <c r="H5" s="192"/>
      <c r="I5" s="192"/>
      <c r="J5" s="193"/>
      <c r="K5" s="194" t="s">
        <v>8</v>
      </c>
      <c r="L5" s="192"/>
      <c r="M5" s="192"/>
      <c r="N5" s="192"/>
      <c r="O5" s="192"/>
      <c r="P5" s="192"/>
      <c r="Q5" s="193"/>
      <c r="R5" s="195" t="s">
        <v>11</v>
      </c>
      <c r="S5" s="196"/>
      <c r="T5" s="196"/>
      <c r="U5" s="196"/>
      <c r="V5" s="197"/>
      <c r="W5" s="189" t="s">
        <v>322</v>
      </c>
      <c r="X5" s="190"/>
    </row>
    <row r="6" spans="1:27" ht="15" thickBot="1" x14ac:dyDescent="0.35">
      <c r="A6" s="199"/>
      <c r="B6" s="131" t="s">
        <v>2</v>
      </c>
      <c r="C6" s="1" t="s">
        <v>3</v>
      </c>
      <c r="D6" s="8" t="s">
        <v>4</v>
      </c>
      <c r="E6" s="8" t="s">
        <v>140</v>
      </c>
      <c r="F6" s="8" t="s">
        <v>9</v>
      </c>
      <c r="G6" s="8" t="s">
        <v>6</v>
      </c>
      <c r="H6" s="8" t="s">
        <v>10</v>
      </c>
      <c r="I6" s="8" t="s">
        <v>5</v>
      </c>
      <c r="J6" s="10" t="s">
        <v>7</v>
      </c>
      <c r="K6" s="11" t="s">
        <v>2</v>
      </c>
      <c r="L6" s="12" t="s">
        <v>4</v>
      </c>
      <c r="M6" s="8" t="s">
        <v>140</v>
      </c>
      <c r="N6" s="12" t="s">
        <v>9</v>
      </c>
      <c r="O6" s="12" t="s">
        <v>6</v>
      </c>
      <c r="P6" s="12" t="s">
        <v>5</v>
      </c>
      <c r="Q6" s="14" t="s">
        <v>7</v>
      </c>
      <c r="R6" s="11" t="s">
        <v>2</v>
      </c>
      <c r="S6" s="12" t="s">
        <v>4</v>
      </c>
      <c r="T6" s="8" t="s">
        <v>140</v>
      </c>
      <c r="U6" s="12" t="s">
        <v>9</v>
      </c>
      <c r="V6" s="113" t="s">
        <v>12</v>
      </c>
      <c r="W6" s="114" t="s">
        <v>320</v>
      </c>
      <c r="X6" s="115" t="s">
        <v>321</v>
      </c>
      <c r="Y6" s="112" t="s">
        <v>174</v>
      </c>
      <c r="Z6" s="12" t="s">
        <v>175</v>
      </c>
      <c r="AA6" s="14" t="s">
        <v>176</v>
      </c>
    </row>
    <row r="7" spans="1:27" s="166" customFormat="1" x14ac:dyDescent="0.3">
      <c r="A7" s="171">
        <v>1</v>
      </c>
      <c r="B7" s="121" t="str">
        <f>VLOOKUP(F7,[1]Inventory_calibration!$B$9:$AD$1332,6,0)</f>
        <v>VC3 7034</v>
      </c>
      <c r="C7" s="154" t="s">
        <v>323</v>
      </c>
      <c r="D7" s="155" t="str">
        <f>VLOOKUP(F7,[1]Inventory_calibration!$B$9:$AD$1332,15,0)</f>
        <v>SBZ0006</v>
      </c>
      <c r="E7" s="120" t="str">
        <f>VLOOKUP(F7,[1]Inventory_calibration!$B$9:$AD$1332,14,0)</f>
        <v>Out of use</v>
      </c>
      <c r="F7" s="156" t="s">
        <v>15</v>
      </c>
      <c r="G7" s="157">
        <f>VLOOKUP(F7,[1]Inventory_calibration!$B$9:$AD$1332,7,0)</f>
        <v>58566133110010</v>
      </c>
      <c r="H7" s="156" t="str">
        <f>VLOOKUP(F7,[1]Inventory_calibration!$B$9:$AD$1332,8,0)</f>
        <v>Rental equipment</v>
      </c>
      <c r="I7" s="158" t="s">
        <v>16</v>
      </c>
      <c r="J7" s="159" t="s">
        <v>17</v>
      </c>
      <c r="K7" s="160" t="str">
        <f>VLOOKUP(N7,[1]Inventory_calibration!$B$9:$AD$1332,6,0)</f>
        <v>A4390-2</v>
      </c>
      <c r="L7" s="156" t="str">
        <f>VLOOKUP(N7,[1]Inventory_calibration!$B$9:$AD$1332,15,0)</f>
        <v>SBZ0018</v>
      </c>
      <c r="M7" s="120">
        <f>VLOOKUP(N7,[1]Inventory_calibration!$B$9:$AD$1332,14,0)</f>
        <v>44729</v>
      </c>
      <c r="N7" s="156" t="s">
        <v>85</v>
      </c>
      <c r="O7" s="156" t="str">
        <f>VLOOKUP(N7,[1]Inventory_calibration!$B$9:$AD$1332,7,0)</f>
        <v>S15060031</v>
      </c>
      <c r="P7" s="155" t="s">
        <v>87</v>
      </c>
      <c r="Q7" s="161" t="s">
        <v>88</v>
      </c>
      <c r="R7" s="160" t="str">
        <f>VLOOKUP(U7,[1]Inventory_calibration!$B$9:$AD$1332,6,0)</f>
        <v>HC2-IC105</v>
      </c>
      <c r="S7" s="156" t="str">
        <f>VLOOKUP(N7,[1]Inventory_calibration!$B$9:$AD$1332,15,0)</f>
        <v>SBZ0018</v>
      </c>
      <c r="T7" s="120">
        <f>VLOOKUP(U7,[1]Inventory_calibration!$B$9:$AD$1332,14,0)</f>
        <v>44729</v>
      </c>
      <c r="U7" s="156" t="s">
        <v>89</v>
      </c>
      <c r="V7" s="162">
        <f>VLOOKUP(U7,[1]Inventory_calibration!$B$9:$AD$1332,7,0)</f>
        <v>20041255</v>
      </c>
      <c r="W7" s="163">
        <v>19</v>
      </c>
      <c r="X7" s="116">
        <v>20</v>
      </c>
      <c r="Y7" s="139" t="str">
        <f>D7&amp;" / "&amp; UPPER(TEXT(E7,"mmm-yyyy"))</f>
        <v>SBZ0006 / OUT OF USE</v>
      </c>
      <c r="Z7" s="164" t="str">
        <f>L7&amp;" / "&amp; UPPER(TEXT(M7,"mmm-yyyy"))</f>
        <v>SBZ0018 / JUN-2022</v>
      </c>
      <c r="AA7" s="165" t="str">
        <f>S7&amp;" / "&amp; UPPER(TEXT(T7,"mmm-yyyy"))</f>
        <v>SBZ0018 / JUN-2022</v>
      </c>
    </row>
    <row r="8" spans="1:27" x14ac:dyDescent="0.3">
      <c r="A8" s="127">
        <v>2</v>
      </c>
      <c r="B8" s="121" t="str">
        <f>VLOOKUP(F8,[1]Inventory_calibration!$B$9:$AD$1332,6,0)</f>
        <v>VC3 7034</v>
      </c>
      <c r="C8" s="4" t="s">
        <v>18</v>
      </c>
      <c r="D8" s="155" t="str">
        <f>VLOOKUP(F8,[1]Inventory_calibration!$B$9:$AD$1332,15,0)</f>
        <v>SBZ0005</v>
      </c>
      <c r="E8" s="120">
        <f>VLOOKUP(F8,[1]Inventory_calibration!$B$9:$AD$1332,14,0)</f>
        <v>44862</v>
      </c>
      <c r="F8" s="4" t="s">
        <v>19</v>
      </c>
      <c r="G8" s="157">
        <f>VLOOKUP(F8,[1]Inventory_calibration!$B$9:$AD$1332,7,0)</f>
        <v>58566201960010</v>
      </c>
      <c r="H8" s="156" t="str">
        <f>VLOOKUP(F8,[1]Inventory_calibration!$B$9:$AD$1332,8,0)</f>
        <v>TBD</v>
      </c>
      <c r="I8" s="2" t="s">
        <v>20</v>
      </c>
      <c r="J8" s="3" t="s">
        <v>21</v>
      </c>
      <c r="K8" s="160" t="str">
        <f>VLOOKUP(N8,[1]Inventory_calibration!$B$9:$AD$1332,6,0)</f>
        <v>A4390-2</v>
      </c>
      <c r="L8" s="156" t="str">
        <f>VLOOKUP(N8,[1]Inventory_calibration!$B$9:$AD$1332,15,0)</f>
        <v>SBZ0505</v>
      </c>
      <c r="M8" s="120">
        <f>VLOOKUP(N8,[1]Inventory_calibration!$B$9:$AD$1332,14,0)</f>
        <v>44765</v>
      </c>
      <c r="N8" s="4" t="s">
        <v>596</v>
      </c>
      <c r="O8" s="156" t="str">
        <f>VLOOKUP(N8,[1]Inventory_calibration!$B$9:$AD$1332,7,0)</f>
        <v>S21040019</v>
      </c>
      <c r="P8" s="17" t="s">
        <v>90</v>
      </c>
      <c r="Q8" s="6" t="s">
        <v>91</v>
      </c>
      <c r="R8" s="160" t="str">
        <f>VLOOKUP(U8,[1]Inventory_calibration!$B$9:$AD$1332,6,0)</f>
        <v>HC2-IC105</v>
      </c>
      <c r="S8" s="156" t="str">
        <f>VLOOKUP(N8,[1]Inventory_calibration!$B$9:$AD$1332,15,0)</f>
        <v>SBZ0505</v>
      </c>
      <c r="T8" s="120">
        <f>VLOOKUP(U8,[1]Inventory_calibration!$B$9:$AD$1332,14,0)</f>
        <v>44765</v>
      </c>
      <c r="U8" s="4" t="s">
        <v>597</v>
      </c>
      <c r="V8" s="162">
        <f>VLOOKUP(U8,[1]Inventory_calibration!$B$9:$AD$1332,7,0)</f>
        <v>20501953</v>
      </c>
      <c r="W8" s="5">
        <v>38</v>
      </c>
      <c r="X8" s="4">
        <v>37</v>
      </c>
      <c r="Y8" s="139" t="str">
        <f>D8&amp;" / "&amp; UPPER(TEXT(E8,"mmm-yyyy"))</f>
        <v>SBZ0005 / OCT-2022</v>
      </c>
      <c r="Z8" s="164" t="str">
        <f t="shared" ref="Z8:Z74" si="0">L8&amp;" / "&amp; UPPER(TEXT(M8,"mmm-yyyy"))</f>
        <v>SBZ0505 / JUL-2022</v>
      </c>
      <c r="AA8" s="2" t="str">
        <f>S8&amp;" / "&amp; UPPER( TEXT(T8,"mmm-yyyy"))</f>
        <v>SBZ0505 / JUL-2022</v>
      </c>
    </row>
    <row r="9" spans="1:27" ht="15" thickBot="1" x14ac:dyDescent="0.35">
      <c r="A9" s="127">
        <v>3</v>
      </c>
      <c r="B9" s="121" t="str">
        <f>VLOOKUP(F9,[1]Inventory_calibration!$B$9:$AD$1332,6,0)</f>
        <v>VC3 7018</v>
      </c>
      <c r="C9" s="4" t="s">
        <v>22</v>
      </c>
      <c r="D9" s="155" t="str">
        <f>VLOOKUP(F9,[1]Inventory_calibration!$B$9:$AD$1332,15,0)</f>
        <v>SBZ0004</v>
      </c>
      <c r="E9" s="120">
        <f>VLOOKUP(F9,[1]Inventory_calibration!$B$9:$AD$1332,14,0)</f>
        <v>44989</v>
      </c>
      <c r="F9" s="4" t="s">
        <v>23</v>
      </c>
      <c r="G9" s="157">
        <f>VLOOKUP(F9,[1]Inventory_calibration!$B$9:$AD$1332,7,0)</f>
        <v>58679987590010</v>
      </c>
      <c r="H9" s="156">
        <f>VLOOKUP(F9,[1]Inventory_calibration!$B$9:$AD$1332,8,0)</f>
        <v>60022128</v>
      </c>
      <c r="I9" s="2" t="s">
        <v>24</v>
      </c>
      <c r="J9" s="3" t="s">
        <v>25</v>
      </c>
      <c r="K9" s="160" t="str">
        <f>VLOOKUP(N9,[1]Inventory_calibration!$B$9:$AD$1332,6,0)</f>
        <v>ALMEMO MA2490-1</v>
      </c>
      <c r="L9" s="156" t="str">
        <f>VLOOKUP(N9,[1]Inventory_calibration!$B$9:$AD$1332,15,0)</f>
        <v>SBZ0016</v>
      </c>
      <c r="M9" s="120">
        <f>VLOOKUP(N9,[1]Inventory_calibration!$B$9:$AD$1332,14,0)</f>
        <v>44989</v>
      </c>
      <c r="N9" s="4" t="s">
        <v>93</v>
      </c>
      <c r="O9" s="156" t="str">
        <f>VLOOKUP(N9,[1]Inventory_calibration!$B$9:$AD$1332,7,0)</f>
        <v>H15060267</v>
      </c>
      <c r="P9" s="17" t="s">
        <v>95</v>
      </c>
      <c r="Q9" s="6" t="s">
        <v>96</v>
      </c>
      <c r="R9" s="160" t="str">
        <f>VLOOKUP(U9,[1]Inventory_calibration!$B$9:$AD$1332,6,0)</f>
        <v>HC2-IC105</v>
      </c>
      <c r="S9" s="156" t="str">
        <f>VLOOKUP(N9,[1]Inventory_calibration!$B$9:$AD$1332,15,0)</f>
        <v>SBZ0016</v>
      </c>
      <c r="T9" s="120">
        <f>VLOOKUP(U9,[1]Inventory_calibration!$B$9:$AD$1332,14,0)</f>
        <v>44989</v>
      </c>
      <c r="U9" s="2" t="s">
        <v>94</v>
      </c>
      <c r="V9" s="162">
        <f>VLOOKUP(U9,[1]Inventory_calibration!$B$9:$AD$1332,7,0)</f>
        <v>20041253</v>
      </c>
      <c r="W9" s="5">
        <v>28</v>
      </c>
      <c r="X9" s="4">
        <v>27</v>
      </c>
      <c r="Y9" s="139" t="str">
        <f t="shared" ref="Y9:Y75" si="1">D9&amp;" / "&amp; UPPER(TEXT(E9,"mmm-yyyy"))</f>
        <v>SBZ0004 / MAR-2023</v>
      </c>
      <c r="Z9" s="164" t="str">
        <f t="shared" si="0"/>
        <v>SBZ0016 / MAR-2023</v>
      </c>
      <c r="AA9" s="2" t="str">
        <f t="shared" ref="AA9:AA75" si="2">S9&amp;" / "&amp; UPPER( TEXT(T9,"mmm-yyyy"))</f>
        <v>SBZ0016 / MAR-2023</v>
      </c>
    </row>
    <row r="10" spans="1:27" x14ac:dyDescent="0.3">
      <c r="A10" s="172">
        <v>4</v>
      </c>
      <c r="B10" s="121" t="str">
        <f>VLOOKUP(F10,[1]Inventory_calibration!$B$9:$AD$1332,6,0)</f>
        <v>VCS3 7034-5</v>
      </c>
      <c r="C10" s="4" t="s">
        <v>26</v>
      </c>
      <c r="D10" s="155" t="str">
        <f>VLOOKUP(F10,[1]Inventory_calibration!$B$9:$AD$1332,15,0)</f>
        <v>SBZ0011</v>
      </c>
      <c r="E10" s="120">
        <f>VLOOKUP(F10,[1]Inventory_calibration!$B$9:$AD$1332,14,0)</f>
        <v>45016</v>
      </c>
      <c r="F10" s="4" t="s">
        <v>27</v>
      </c>
      <c r="G10" s="157">
        <f>VLOOKUP(F10,[1]Inventory_calibration!$B$9:$AD$1332,7,0)</f>
        <v>58566207010010</v>
      </c>
      <c r="H10" s="156">
        <f>VLOOKUP(F10,[1]Inventory_calibration!$B$9:$AD$1332,8,0)</f>
        <v>60020764</v>
      </c>
      <c r="I10" s="2" t="s">
        <v>28</v>
      </c>
      <c r="J10" s="3" t="s">
        <v>29</v>
      </c>
      <c r="K10" s="160" t="str">
        <f>VLOOKUP(N10,[1]Inventory_calibration!$B$9:$AD$1332,6,0)</f>
        <v>A4390-2</v>
      </c>
      <c r="L10" s="156" t="str">
        <f>VLOOKUP(N10,[1]Inventory_calibration!$B$9:$AD$1332,15,0)</f>
        <v>SBZ0014</v>
      </c>
      <c r="M10" s="120">
        <f>VLOOKUP(N10,[1]Inventory_calibration!$B$9:$AD$1332,14,0)</f>
        <v>45016</v>
      </c>
      <c r="N10" s="4" t="s">
        <v>98</v>
      </c>
      <c r="O10" s="156" t="str">
        <f>VLOOKUP(N10,[1]Inventory_calibration!$B$9:$AD$1332,7,0)</f>
        <v>S15060034</v>
      </c>
      <c r="P10" s="17" t="s">
        <v>100</v>
      </c>
      <c r="Q10" s="6" t="s">
        <v>101</v>
      </c>
      <c r="R10" s="160" t="str">
        <f>VLOOKUP(U10,[1]Inventory_calibration!$B$9:$AD$1332,6,0)</f>
        <v>HC2-IC105</v>
      </c>
      <c r="S10" s="156" t="str">
        <f>VLOOKUP(N10,[1]Inventory_calibration!$B$9:$AD$1332,15,0)</f>
        <v>SBZ0014</v>
      </c>
      <c r="T10" s="120">
        <f>VLOOKUP(U10,[1]Inventory_calibration!$B$9:$AD$1332,14,0)</f>
        <v>45016</v>
      </c>
      <c r="U10" s="4" t="s">
        <v>99</v>
      </c>
      <c r="V10" s="162">
        <f>VLOOKUP(U10,[1]Inventory_calibration!$B$9:$AD$1332,7,0)</f>
        <v>20041254</v>
      </c>
      <c r="W10" s="5">
        <v>30</v>
      </c>
      <c r="X10" s="4">
        <v>29</v>
      </c>
      <c r="Y10" s="139" t="str">
        <f t="shared" si="1"/>
        <v>SBZ0011 / MAR-2023</v>
      </c>
      <c r="Z10" s="164" t="str">
        <f t="shared" si="0"/>
        <v>SBZ0014 / MAR-2023</v>
      </c>
      <c r="AA10" s="2" t="str">
        <f t="shared" si="2"/>
        <v>SBZ0014 / MAR-2023</v>
      </c>
    </row>
    <row r="11" spans="1:27" s="166" customFormat="1" x14ac:dyDescent="0.3">
      <c r="A11" s="173">
        <v>5</v>
      </c>
      <c r="B11" s="121" t="str">
        <f>VLOOKUP(F11,[1]Inventory_calibration!$B$9:$AD$1332,6,0)</f>
        <v>VCS3 7080-10</v>
      </c>
      <c r="C11" s="116" t="s">
        <v>30</v>
      </c>
      <c r="D11" s="155" t="str">
        <f>VLOOKUP(F11,[1]Inventory_calibration!$B$9:$AD$1332,15,0)</f>
        <v>SBZ0010</v>
      </c>
      <c r="E11" s="120">
        <f>VLOOKUP(F11,[1]Inventory_calibration!$B$9:$AD$1332,14,0)</f>
        <v>44727</v>
      </c>
      <c r="F11" s="116" t="s">
        <v>31</v>
      </c>
      <c r="G11" s="157">
        <f>VLOOKUP(F11,[1]Inventory_calibration!$B$9:$AD$1332,7,0)</f>
        <v>58566207000010</v>
      </c>
      <c r="H11" s="156">
        <f>VLOOKUP(F11,[1]Inventory_calibration!$B$9:$AD$1332,8,0)</f>
        <v>60020765</v>
      </c>
      <c r="I11" s="168" t="s">
        <v>32</v>
      </c>
      <c r="J11" s="170" t="s">
        <v>33</v>
      </c>
      <c r="K11" s="160" t="str">
        <f>VLOOKUP(N11,[1]Inventory_calibration!$B$9:$AD$1332,6,0)</f>
        <v>MA43902</v>
      </c>
      <c r="L11" s="156" t="str">
        <f>VLOOKUP(N11,[1]Inventory_calibration!$B$9:$AD$1332,15,0)</f>
        <v>SBZ0203</v>
      </c>
      <c r="M11" s="120">
        <f>VLOOKUP(N11,[1]Inventory_calibration!$B$9:$AD$1332,14,0)</f>
        <v>44727</v>
      </c>
      <c r="N11" s="153" t="s">
        <v>605</v>
      </c>
      <c r="O11" s="156" t="str">
        <f>VLOOKUP(N11,[1]Inventory_calibration!$B$9:$AD$1332,7,0)</f>
        <v>S17110043</v>
      </c>
      <c r="P11" s="121" t="s">
        <v>103</v>
      </c>
      <c r="Q11" s="117" t="s">
        <v>104</v>
      </c>
      <c r="R11" s="160" t="str">
        <f>VLOOKUP(U11,[1]Inventory_calibration!$B$9:$AD$1332,6,0)</f>
        <v>FHAD36RIC105</v>
      </c>
      <c r="S11" s="156" t="str">
        <f>VLOOKUP(N11,[1]Inventory_calibration!$B$9:$AD$1332,15,0)</f>
        <v>SBZ0203</v>
      </c>
      <c r="T11" s="120">
        <f>VLOOKUP(U11,[1]Inventory_calibration!$B$9:$AD$1332,14,0)</f>
        <v>44727</v>
      </c>
      <c r="U11" s="153" t="s">
        <v>606</v>
      </c>
      <c r="V11" s="162">
        <f>VLOOKUP(U11,[1]Inventory_calibration!$B$9:$AD$1332,7,0)</f>
        <v>20215509</v>
      </c>
      <c r="W11" s="163">
        <v>48</v>
      </c>
      <c r="X11" s="116">
        <v>46</v>
      </c>
      <c r="Y11" s="139" t="str">
        <f t="shared" si="1"/>
        <v>SBZ0010 / JUN-2022</v>
      </c>
      <c r="Z11" s="164" t="str">
        <f t="shared" si="0"/>
        <v>SBZ0203 / JUN-2022</v>
      </c>
      <c r="AA11" s="168" t="str">
        <f t="shared" si="2"/>
        <v>SBZ0203 / JUN-2022</v>
      </c>
    </row>
    <row r="12" spans="1:27" ht="15" thickBot="1" x14ac:dyDescent="0.35">
      <c r="A12" s="127">
        <v>6</v>
      </c>
      <c r="B12" s="121" t="str">
        <f>VLOOKUP(F12,[1]Inventory_calibration!$B$9:$AD$1332,6,0)</f>
        <v>VCS3 7060-5</v>
      </c>
      <c r="C12" s="4" t="s">
        <v>34</v>
      </c>
      <c r="D12" s="155" t="str">
        <f>VLOOKUP(F12,[1]Inventory_calibration!$B$9:$AD$1332,15,0)</f>
        <v>SBZ0009</v>
      </c>
      <c r="E12" s="120">
        <f>VLOOKUP(F12,[1]Inventory_calibration!$B$9:$AD$1332,14,0)</f>
        <v>44765</v>
      </c>
      <c r="F12" s="4" t="s">
        <v>36</v>
      </c>
      <c r="G12" s="157">
        <f>VLOOKUP(F12,[1]Inventory_calibration!$B$9:$AD$1332,7,0)</f>
        <v>58566199910010</v>
      </c>
      <c r="H12" s="156">
        <f>VLOOKUP(F12,[1]Inventory_calibration!$B$9:$AD$1332,8,0)</f>
        <v>60020290</v>
      </c>
      <c r="I12" s="2" t="s">
        <v>37</v>
      </c>
      <c r="J12" s="3" t="s">
        <v>38</v>
      </c>
      <c r="K12" s="160" t="str">
        <f>VLOOKUP(N12,[1]Inventory_calibration!$B$9:$AD$1332,6,0)</f>
        <v>A4390-2</v>
      </c>
      <c r="L12" s="156" t="str">
        <f>VLOOKUP(N12,[1]Inventory_calibration!$B$9:$AD$1332,15,0)</f>
        <v>SBZ0012</v>
      </c>
      <c r="M12" s="120">
        <f>VLOOKUP(N12,[1]Inventory_calibration!$B$9:$AD$1332,14,0)</f>
        <v>44765</v>
      </c>
      <c r="N12" s="4" t="s">
        <v>105</v>
      </c>
      <c r="O12" s="156" t="str">
        <f>VLOOKUP(N12,[1]Inventory_calibration!$B$9:$AD$1332,7,0)</f>
        <v>S15060033</v>
      </c>
      <c r="P12" s="17" t="s">
        <v>107</v>
      </c>
      <c r="Q12" s="6" t="s">
        <v>108</v>
      </c>
      <c r="R12" s="160" t="str">
        <f>VLOOKUP(U12,[1]Inventory_calibration!$B$9:$AD$1332,6,0)</f>
        <v>HC2-IC105</v>
      </c>
      <c r="S12" s="156" t="str">
        <f>VLOOKUP(N12,[1]Inventory_calibration!$B$9:$AD$1332,15,0)</f>
        <v>SBZ0012</v>
      </c>
      <c r="T12" s="120">
        <f>VLOOKUP(U12,[1]Inventory_calibration!$B$9:$AD$1332,14,0)</f>
        <v>44765</v>
      </c>
      <c r="U12" s="4" t="s">
        <v>106</v>
      </c>
      <c r="V12" s="162">
        <f>VLOOKUP(U12,[1]Inventory_calibration!$B$9:$AD$1332,7,0)</f>
        <v>20041252</v>
      </c>
      <c r="W12" s="5">
        <v>39</v>
      </c>
      <c r="X12" s="4">
        <v>43</v>
      </c>
      <c r="Y12" s="139" t="str">
        <f t="shared" si="1"/>
        <v>SBZ0009 / JUL-2022</v>
      </c>
      <c r="Z12" s="164" t="str">
        <f t="shared" si="0"/>
        <v>SBZ0012 / JUL-2022</v>
      </c>
      <c r="AA12" s="2" t="str">
        <f>S12&amp;" / "&amp; UPPER( TEXT(T12,"mmm-yyyy"))</f>
        <v>SBZ0012 / JUL-2022</v>
      </c>
    </row>
    <row r="13" spans="1:27" x14ac:dyDescent="0.3">
      <c r="A13" s="172">
        <v>7</v>
      </c>
      <c r="B13" s="121" t="str">
        <f>VLOOKUP(F13,[1]Inventory_calibration!$B$9:$AD$1332,6,0)</f>
        <v>VCV3 7120-5</v>
      </c>
      <c r="C13" s="4" t="s">
        <v>35</v>
      </c>
      <c r="D13" s="155" t="str">
        <f>VLOOKUP(F13,[1]Inventory_calibration!$B$9:$AD$1332,15,0)</f>
        <v>SBZ0043</v>
      </c>
      <c r="E13" s="120">
        <f>VLOOKUP(F13,[1]Inventory_calibration!$B$9:$AD$1332,14,0)</f>
        <v>44862</v>
      </c>
      <c r="F13" s="4" t="s">
        <v>39</v>
      </c>
      <c r="G13" s="157">
        <f>VLOOKUP(F13,[1]Inventory_calibration!$B$9:$AD$1332,7,0)</f>
        <v>58566186310010</v>
      </c>
      <c r="H13" s="156">
        <f>VLOOKUP(F13,[1]Inventory_calibration!$B$9:$AD$1332,8,0)</f>
        <v>60019374</v>
      </c>
      <c r="I13" s="2" t="s">
        <v>164</v>
      </c>
      <c r="J13" s="3" t="s">
        <v>40</v>
      </c>
      <c r="K13" s="160" t="str">
        <f>VLOOKUP(N13,[1]Inventory_calibration!$B$9:$AD$1332,6,0)</f>
        <v>A4390-2</v>
      </c>
      <c r="L13" s="156" t="str">
        <f>VLOOKUP(N13,[1]Inventory_calibration!$B$9:$AD$1332,15,0)</f>
        <v>SBZ0047</v>
      </c>
      <c r="M13" s="120">
        <f>VLOOKUP(N13,[1]Inventory_calibration!$B$9:$AD$1332,14,0)</f>
        <v>44862</v>
      </c>
      <c r="N13" s="116" t="s">
        <v>138</v>
      </c>
      <c r="O13" s="156" t="str">
        <f>VLOOKUP(N13,[1]Inventory_calibration!$B$9:$AD$1332,7,0)</f>
        <v>S15110048</v>
      </c>
      <c r="P13" s="121" t="s">
        <v>136</v>
      </c>
      <c r="Q13" s="117" t="s">
        <v>137</v>
      </c>
      <c r="R13" s="160" t="str">
        <f>VLOOKUP(U13,[1]Inventory_calibration!$B$9:$AD$1332,6,0)</f>
        <v>HC2-IC105</v>
      </c>
      <c r="S13" s="156" t="str">
        <f>VLOOKUP(N13,[1]Inventory_calibration!$B$9:$AD$1332,15,0)</f>
        <v>SBZ0047</v>
      </c>
      <c r="T13" s="120">
        <f>VLOOKUP(U13,[1]Inventory_calibration!$B$9:$AD$1332,14,0)</f>
        <v>44862</v>
      </c>
      <c r="U13" s="116" t="s">
        <v>139</v>
      </c>
      <c r="V13" s="162">
        <f>VLOOKUP(U13,[1]Inventory_calibration!$B$9:$AD$1332,7,0)</f>
        <v>20058200</v>
      </c>
      <c r="W13" s="5"/>
      <c r="X13" s="4"/>
      <c r="Y13" s="139" t="str">
        <f t="shared" si="1"/>
        <v>SBZ0043 / OCT-2022</v>
      </c>
      <c r="Z13" s="164" t="str">
        <f t="shared" si="0"/>
        <v>SBZ0047 / OCT-2022</v>
      </c>
      <c r="AA13" s="2" t="str">
        <f t="shared" si="2"/>
        <v>SBZ0047 / OCT-2022</v>
      </c>
    </row>
    <row r="14" spans="1:27" x14ac:dyDescent="0.3">
      <c r="A14" s="127">
        <v>8</v>
      </c>
      <c r="B14" s="121" t="str">
        <f>VLOOKUP(F14,[1]Inventory_calibration!$B$9:$AD$1332,6,0)</f>
        <v>VCS3 7034-5</v>
      </c>
      <c r="C14" s="4" t="s">
        <v>41</v>
      </c>
      <c r="D14" s="155" t="str">
        <f>VLOOKUP(F14,[1]Inventory_calibration!$B$9:$AD$1332,15,0)</f>
        <v>SBZ0045</v>
      </c>
      <c r="E14" s="120">
        <f>VLOOKUP(F14,[1]Inventory_calibration!$B$9:$AD$1332,14,0)</f>
        <v>44945</v>
      </c>
      <c r="F14" s="4" t="s">
        <v>46</v>
      </c>
      <c r="G14" s="157">
        <f>VLOOKUP(F14,[1]Inventory_calibration!$B$9:$AD$1332,7,0)</f>
        <v>58566211250010</v>
      </c>
      <c r="H14" s="156">
        <f>VLOOKUP(F14,[1]Inventory_calibration!$B$9:$AD$1332,8,0)</f>
        <v>60021984</v>
      </c>
      <c r="I14" s="2" t="s">
        <v>343</v>
      </c>
      <c r="J14" s="3" t="s">
        <v>50</v>
      </c>
      <c r="K14" s="160" t="str">
        <f>VLOOKUP(N14,[1]Inventory_calibration!$B$9:$AD$1332,6,0)</f>
        <v>ALMEMO MA2490-1</v>
      </c>
      <c r="L14" s="156" t="str">
        <f>VLOOKUP(N14,[1]Inventory_calibration!$B$9:$AD$1332,15,0)</f>
        <v>SBZ0090</v>
      </c>
      <c r="M14" s="120">
        <f>VLOOKUP(N14,[1]Inventory_calibration!$B$9:$AD$1332,14,0)</f>
        <v>44945</v>
      </c>
      <c r="N14" s="4" t="s">
        <v>109</v>
      </c>
      <c r="O14" s="156" t="str">
        <f>VLOOKUP(N14,[1]Inventory_calibration!$B$9:$AD$1332,7,0)</f>
        <v>H16060252</v>
      </c>
      <c r="P14" s="17" t="s">
        <v>111</v>
      </c>
      <c r="Q14" s="6" t="s">
        <v>112</v>
      </c>
      <c r="R14" s="160" t="str">
        <f>VLOOKUP(U14,[1]Inventory_calibration!$B$9:$AD$1332,6,0)</f>
        <v>FHAD36RIC105</v>
      </c>
      <c r="S14" s="156" t="str">
        <f>VLOOKUP(N14,[1]Inventory_calibration!$B$9:$AD$1332,15,0)</f>
        <v>SBZ0090</v>
      </c>
      <c r="T14" s="120">
        <f>VLOOKUP(U14,[1]Inventory_calibration!$B$9:$AD$1332,14,0)</f>
        <v>44945</v>
      </c>
      <c r="U14" s="4" t="s">
        <v>381</v>
      </c>
      <c r="V14" s="162">
        <f>VLOOKUP(U14,[1]Inventory_calibration!$B$9:$AD$1332,7,0)</f>
        <v>20215512</v>
      </c>
      <c r="W14" s="5">
        <v>6</v>
      </c>
      <c r="X14" s="4">
        <v>5</v>
      </c>
      <c r="Y14" s="139" t="str">
        <f t="shared" si="1"/>
        <v>SBZ0045 / JAN-2023</v>
      </c>
      <c r="Z14" s="164" t="str">
        <f t="shared" si="0"/>
        <v>SBZ0090 / JAN-2023</v>
      </c>
      <c r="AA14" s="2" t="str">
        <f t="shared" si="2"/>
        <v>SBZ0090 / JAN-2023</v>
      </c>
    </row>
    <row r="15" spans="1:27" ht="15" thickBot="1" x14ac:dyDescent="0.35">
      <c r="A15" s="127">
        <v>9</v>
      </c>
      <c r="B15" s="121" t="str">
        <f>VLOOKUP(F15,[1]Inventory_calibration!$B$9:$AD$1332,6,0)</f>
        <v>VCS3 7034-5</v>
      </c>
      <c r="C15" s="4" t="s">
        <v>42</v>
      </c>
      <c r="D15" s="155" t="str">
        <f>VLOOKUP(F15,[1]Inventory_calibration!$B$9:$AD$1332,15,0)</f>
        <v>SBZ0058</v>
      </c>
      <c r="E15" s="120">
        <f>VLOOKUP(F15,[1]Inventory_calibration!$B$9:$AD$1332,14,0)</f>
        <v>45087</v>
      </c>
      <c r="F15" s="4" t="s">
        <v>49</v>
      </c>
      <c r="G15" s="157">
        <f>VLOOKUP(F15,[1]Inventory_calibration!$B$9:$AD$1332,7,0)</f>
        <v>58566216240010</v>
      </c>
      <c r="H15" s="156">
        <f>VLOOKUP(F15,[1]Inventory_calibration!$B$9:$AD$1332,8,0)</f>
        <v>60021985</v>
      </c>
      <c r="I15" s="2" t="s">
        <v>47</v>
      </c>
      <c r="J15" s="3" t="s">
        <v>48</v>
      </c>
      <c r="K15" s="160" t="str">
        <f>VLOOKUP(N15,[1]Inventory_calibration!$B$9:$AD$1332,6,0)</f>
        <v>MA4390-2</v>
      </c>
      <c r="L15" s="156" t="str">
        <f>VLOOKUP(N15,[1]Inventory_calibration!$B$9:$AD$1332,15,0)</f>
        <v>SBZ0134</v>
      </c>
      <c r="M15" s="120">
        <f>VLOOKUP(N15,[1]Inventory_calibration!$B$9:$AD$1332,14,0)</f>
        <v>45087</v>
      </c>
      <c r="N15" s="4" t="s">
        <v>328</v>
      </c>
      <c r="O15" s="156" t="str">
        <f>VLOOKUP(N15,[1]Inventory_calibration!$B$9:$AD$1332,7,0)</f>
        <v>S16110057</v>
      </c>
      <c r="P15" s="17" t="s">
        <v>114</v>
      </c>
      <c r="Q15" s="6" t="s">
        <v>115</v>
      </c>
      <c r="R15" s="160" t="str">
        <f>VLOOKUP(U15,[1]Inventory_calibration!$B$9:$AD$1332,6,0)</f>
        <v>HC2-IC105</v>
      </c>
      <c r="S15" s="156" t="str">
        <f>VLOOKUP(N15,[1]Inventory_calibration!$B$9:$AD$1332,15,0)</f>
        <v>SBZ0134</v>
      </c>
      <c r="T15" s="120">
        <f>VLOOKUP(U15,[1]Inventory_calibration!$B$9:$AD$1332,14,0)</f>
        <v>45087</v>
      </c>
      <c r="U15" s="4" t="s">
        <v>650</v>
      </c>
      <c r="V15" s="162">
        <f>VLOOKUP(U15,[1]Inventory_calibration!$B$9:$AD$1332,7,0)</f>
        <v>20178035</v>
      </c>
      <c r="W15" s="5">
        <v>33</v>
      </c>
      <c r="X15" s="4">
        <v>34</v>
      </c>
      <c r="Y15" s="139" t="str">
        <f t="shared" si="1"/>
        <v>SBZ0058 / JUN-2023</v>
      </c>
      <c r="Z15" s="164" t="str">
        <f t="shared" si="0"/>
        <v>SBZ0134 / JUN-2023</v>
      </c>
      <c r="AA15" s="2" t="str">
        <f t="shared" si="2"/>
        <v>SBZ0134 / JUN-2023</v>
      </c>
    </row>
    <row r="16" spans="1:27" x14ac:dyDescent="0.3">
      <c r="A16" s="172">
        <v>10</v>
      </c>
      <c r="B16" s="121" t="str">
        <f>VLOOKUP(F16,[1]Inventory_calibration!$B$9:$AD$1332,6,0)</f>
        <v>VC3 7018</v>
      </c>
      <c r="C16" s="4" t="s">
        <v>43</v>
      </c>
      <c r="D16" s="155" t="str">
        <f>VLOOKUP(F16,[1]Inventory_calibration!$B$9:$AD$1332,15,0)</f>
        <v>SBZ0059</v>
      </c>
      <c r="E16" s="120">
        <f>VLOOKUP(F16,[1]Inventory_calibration!$B$9:$AD$1332,14,0)</f>
        <v>45016</v>
      </c>
      <c r="F16" s="4" t="s">
        <v>51</v>
      </c>
      <c r="G16" s="157">
        <f>VLOOKUP(F16,[1]Inventory_calibration!$B$9:$AD$1332,7,0)</f>
        <v>58566214360010</v>
      </c>
      <c r="H16" s="156">
        <f>VLOOKUP(F16,[1]Inventory_calibration!$B$9:$AD$1332,8,0)</f>
        <v>60022169</v>
      </c>
      <c r="I16" s="2" t="s">
        <v>52</v>
      </c>
      <c r="J16" s="3" t="s">
        <v>53</v>
      </c>
      <c r="K16" s="160" t="str">
        <f>VLOOKUP(N16,[1]Inventory_calibration!$B$9:$AD$1332,6,0)</f>
        <v>A4390-2</v>
      </c>
      <c r="L16" s="156" t="str">
        <f>VLOOKUP(N16,[1]Inventory_calibration!$B$9:$AD$1332,15,0)</f>
        <v>SBZ0086</v>
      </c>
      <c r="M16" s="120">
        <f>VLOOKUP(N16,[1]Inventory_calibration!$B$9:$AD$1332,14,0)</f>
        <v>45016</v>
      </c>
      <c r="N16" s="4" t="s">
        <v>117</v>
      </c>
      <c r="O16" s="156" t="str">
        <f>VLOOKUP(N16,[1]Inventory_calibration!$B$9:$AD$1332,7,0)</f>
        <v>S16060028</v>
      </c>
      <c r="P16" s="17" t="s">
        <v>118</v>
      </c>
      <c r="Q16" s="6" t="s">
        <v>119</v>
      </c>
      <c r="R16" s="160" t="str">
        <f>VLOOKUP(U16,[1]Inventory_calibration!$B$9:$AD$1332,6,0)</f>
        <v>HC2-IC105</v>
      </c>
      <c r="S16" s="156" t="str">
        <f>VLOOKUP(N16,[1]Inventory_calibration!$B$9:$AD$1332,15,0)</f>
        <v>SBZ0086</v>
      </c>
      <c r="T16" s="120">
        <f>VLOOKUP(U16,[1]Inventory_calibration!$B$9:$AD$1332,14,0)</f>
        <v>45016</v>
      </c>
      <c r="U16" s="4" t="s">
        <v>313</v>
      </c>
      <c r="V16" s="162">
        <f>VLOOKUP(U16,[1]Inventory_calibration!$B$9:$AD$1332,7,0)</f>
        <v>61666453</v>
      </c>
      <c r="W16" s="5">
        <v>44</v>
      </c>
      <c r="X16" s="4">
        <v>40</v>
      </c>
      <c r="Y16" s="139" t="str">
        <f t="shared" si="1"/>
        <v>SBZ0059 / MAR-2023</v>
      </c>
      <c r="Z16" s="164" t="str">
        <f t="shared" si="0"/>
        <v>SBZ0086 / MAR-2023</v>
      </c>
      <c r="AA16" s="2" t="str">
        <f t="shared" si="2"/>
        <v>SBZ0086 / MAR-2023</v>
      </c>
    </row>
    <row r="17" spans="1:28" x14ac:dyDescent="0.3">
      <c r="A17" s="127">
        <v>11</v>
      </c>
      <c r="B17" s="121" t="str">
        <f>VLOOKUP(F17,[1]Inventory_calibration!$B$9:$AD$1332,6,0)</f>
        <v>VCS3 7048-25</v>
      </c>
      <c r="C17" s="4" t="s">
        <v>44</v>
      </c>
      <c r="D17" s="155" t="str">
        <f>VLOOKUP(F17,[1]Inventory_calibration!$B$9:$AD$1332,15,0)</f>
        <v>SBZ0093</v>
      </c>
      <c r="E17" s="120">
        <f>VLOOKUP(F17,[1]Inventory_calibration!$B$9:$AD$1332,14,0)</f>
        <v>44768</v>
      </c>
      <c r="F17" s="4" t="s">
        <v>56</v>
      </c>
      <c r="G17" s="157">
        <f>VLOOKUP(F17,[1]Inventory_calibration!$B$9:$AD$1332,7,0)</f>
        <v>58566218910010</v>
      </c>
      <c r="H17" s="156">
        <f>VLOOKUP(F17,[1]Inventory_calibration!$B$9:$AD$1332,8,0)</f>
        <v>60022526</v>
      </c>
      <c r="I17" s="2" t="s">
        <v>54</v>
      </c>
      <c r="J17" s="3" t="s">
        <v>55</v>
      </c>
      <c r="K17" s="160" t="str">
        <f>VLOOKUP(N17,[1]Inventory_calibration!$B$9:$AD$1332,6,0)</f>
        <v>A4390-2</v>
      </c>
      <c r="L17" s="156" t="str">
        <f>VLOOKUP(N17,[1]Inventory_calibration!$B$9:$AD$1332,15,0)</f>
        <v>SBZ0104</v>
      </c>
      <c r="M17" s="120">
        <f>VLOOKUP(N17,[1]Inventory_calibration!$B$9:$AD$1332,14,0)</f>
        <v>44768</v>
      </c>
      <c r="N17" s="2" t="s">
        <v>145</v>
      </c>
      <c r="O17" s="156" t="str">
        <f>VLOOKUP(N17,[1]Inventory_calibration!$B$9:$AD$1332,7,0)</f>
        <v>S16100048</v>
      </c>
      <c r="P17" s="17" t="s">
        <v>146</v>
      </c>
      <c r="Q17" s="3" t="s">
        <v>147</v>
      </c>
      <c r="R17" s="160" t="str">
        <f>VLOOKUP(U17,[1]Inventory_calibration!$B$9:$AD$1332,6,0)</f>
        <v>HC2-IC105</v>
      </c>
      <c r="S17" s="156" t="str">
        <f>VLOOKUP(N17,[1]Inventory_calibration!$B$9:$AD$1332,15,0)</f>
        <v>SBZ0104</v>
      </c>
      <c r="T17" s="120">
        <f>VLOOKUP(U17,[1]Inventory_calibration!$B$9:$AD$1332,14,0)</f>
        <v>44768</v>
      </c>
      <c r="U17" s="2" t="s">
        <v>148</v>
      </c>
      <c r="V17" s="162">
        <f>VLOOKUP(U17,[1]Inventory_calibration!$B$9:$AD$1332,7,0)</f>
        <v>61645308</v>
      </c>
      <c r="W17" s="5">
        <v>13</v>
      </c>
      <c r="X17" s="4">
        <v>17</v>
      </c>
      <c r="Y17" s="139" t="str">
        <f t="shared" si="1"/>
        <v>SBZ0093 / JUL-2022</v>
      </c>
      <c r="Z17" s="164" t="str">
        <f t="shared" si="0"/>
        <v>SBZ0104 / JUL-2022</v>
      </c>
      <c r="AA17" s="2" t="str">
        <f t="shared" si="2"/>
        <v>SBZ0104 / JUL-2022</v>
      </c>
    </row>
    <row r="18" spans="1:28" x14ac:dyDescent="0.3">
      <c r="A18" s="174">
        <v>12</v>
      </c>
      <c r="B18" s="121" t="str">
        <f>VLOOKUP(F18,[1]Inventory_calibration!$B$9:$AD$1332,6,0)</f>
        <v>VCS3 7080-10</v>
      </c>
      <c r="C18" s="125" t="s">
        <v>45</v>
      </c>
      <c r="D18" s="155" t="str">
        <f>VLOOKUP(F18,[1]Inventory_calibration!$B$9:$AD$1332,15,0)</f>
        <v>SBZ0092</v>
      </c>
      <c r="E18" s="120">
        <f>VLOOKUP(F18,[1]Inventory_calibration!$B$9:$AD$1332,14,0)</f>
        <v>44765</v>
      </c>
      <c r="F18" s="146" t="s">
        <v>57</v>
      </c>
      <c r="G18" s="157">
        <f>VLOOKUP(F18,[1]Inventory_calibration!$B$9:$AD$1332,7,0)</f>
        <v>58566218900010</v>
      </c>
      <c r="H18" s="156">
        <f>VLOOKUP(F18,[1]Inventory_calibration!$B$9:$AD$1332,8,0)</f>
        <v>60022435</v>
      </c>
      <c r="I18" s="147" t="s">
        <v>58</v>
      </c>
      <c r="J18" s="148" t="s">
        <v>59</v>
      </c>
      <c r="K18" s="160" t="str">
        <f>VLOOKUP(N18,[1]Inventory_calibration!$B$9:$AD$1332,6,0)</f>
        <v>A4390-2</v>
      </c>
      <c r="L18" s="156" t="str">
        <f>VLOOKUP(N18,[1]Inventory_calibration!$B$9:$AD$1332,15,0)</f>
        <v>SBZ0087</v>
      </c>
      <c r="M18" s="120">
        <f>VLOOKUP(N18,[1]Inventory_calibration!$B$9:$AD$1332,14,0)</f>
        <v>44765</v>
      </c>
      <c r="N18" s="125" t="s">
        <v>149</v>
      </c>
      <c r="O18" s="156" t="str">
        <f>VLOOKUP(N18,[1]Inventory_calibration!$B$9:$AD$1332,7,0)</f>
        <v>S16060029</v>
      </c>
      <c r="P18" s="149" t="s">
        <v>356</v>
      </c>
      <c r="Q18" s="149" t="s">
        <v>357</v>
      </c>
      <c r="R18" s="160" t="str">
        <f>VLOOKUP(U18,[1]Inventory_calibration!$B$9:$AD$1332,6,0)</f>
        <v>HC2-IC105</v>
      </c>
      <c r="S18" s="156" t="str">
        <f>VLOOKUP(N18,[1]Inventory_calibration!$B$9:$AD$1332,15,0)</f>
        <v>SBZ0087</v>
      </c>
      <c r="T18" s="120">
        <f>VLOOKUP(U18,[1]Inventory_calibration!$B$9:$AD$1332,14,0)</f>
        <v>44765</v>
      </c>
      <c r="U18" s="125" t="s">
        <v>131</v>
      </c>
      <c r="V18" s="162">
        <f>VLOOKUP(U18,[1]Inventory_calibration!$B$9:$AD$1332,7,0)</f>
        <v>61590807</v>
      </c>
      <c r="W18" s="124">
        <v>25</v>
      </c>
      <c r="X18" s="125">
        <v>32</v>
      </c>
      <c r="Y18" s="139" t="str">
        <f t="shared" si="1"/>
        <v>SBZ0092 / JUL-2022</v>
      </c>
      <c r="Z18" s="164" t="str">
        <f t="shared" si="0"/>
        <v>SBZ0087 / JUL-2022</v>
      </c>
      <c r="AA18" s="2" t="str">
        <f t="shared" si="2"/>
        <v>SBZ0087 / JUL-2022</v>
      </c>
    </row>
    <row r="19" spans="1:28" s="167" customFormat="1" x14ac:dyDescent="0.3">
      <c r="A19" s="175">
        <v>13</v>
      </c>
      <c r="B19" s="121" t="str">
        <f>VLOOKUP(F19,[1]Inventory_calibration!$B$9:$AD$1332,6,0)</f>
        <v xml:space="preserve"> VT3 7012 S2</v>
      </c>
      <c r="C19" s="121" t="s">
        <v>60</v>
      </c>
      <c r="D19" s="155" t="str">
        <f>VLOOKUP(F19,[1]Inventory_calibration!$B$9:$AD$1332,15,0)</f>
        <v>SBZ0007</v>
      </c>
      <c r="E19" s="120" t="str">
        <f>VLOOKUP(F19,[1]Inventory_calibration!$B$9:$AD$1332,14,0)</f>
        <v>Out of use</v>
      </c>
      <c r="F19" s="121" t="s">
        <v>61</v>
      </c>
      <c r="G19" s="157">
        <f>VLOOKUP(F19,[1]Inventory_calibration!$B$9:$AD$1332,7,0)</f>
        <v>58566156960010</v>
      </c>
      <c r="H19" s="156">
        <f>VLOOKUP(F19,[1]Inventory_calibration!$B$9:$AD$1332,8,0)</f>
        <v>60016287</v>
      </c>
      <c r="I19" s="121" t="s">
        <v>62</v>
      </c>
      <c r="J19" s="121" t="s">
        <v>63</v>
      </c>
      <c r="K19" s="160" t="str">
        <f>VLOOKUP(N19,[1]Inventory_calibration!$B$9:$AD$1332,6,0)</f>
        <v>ALMEMO MA2490-1</v>
      </c>
      <c r="L19" s="156" t="str">
        <f>VLOOKUP(N19,[1]Inventory_calibration!$B$9:$AD$1332,15,0)</f>
        <v>SBZ0021</v>
      </c>
      <c r="M19" s="120" t="str">
        <f>VLOOKUP(N19,[1]Inventory_calibration!$B$9:$AD$1332,14,0)</f>
        <v>Out of use</v>
      </c>
      <c r="N19" s="121" t="s">
        <v>172</v>
      </c>
      <c r="O19" s="156" t="str">
        <f>VLOOKUP(N19,[1]Inventory_calibration!$B$9:$AD$1332,7,0)</f>
        <v>H15060251</v>
      </c>
      <c r="P19" s="121" t="s">
        <v>120</v>
      </c>
      <c r="Q19" s="121" t="s">
        <v>121</v>
      </c>
      <c r="R19" s="160" t="str">
        <f>VLOOKUP(U19,[1]Inventory_calibration!$B$9:$AD$1332,6,0)</f>
        <v>PT 100</v>
      </c>
      <c r="S19" s="156" t="str">
        <f>VLOOKUP(N19,[1]Inventory_calibration!$B$9:$AD$1332,15,0)</f>
        <v>SBZ0021</v>
      </c>
      <c r="T19" s="120" t="str">
        <f>VLOOKUP(U19,[1]Inventory_calibration!$B$9:$AD$1332,14,0)</f>
        <v>Out of use</v>
      </c>
      <c r="U19" s="121" t="s">
        <v>122</v>
      </c>
      <c r="V19" s="162">
        <f>VLOOKUP(U19,[1]Inventory_calibration!$B$9:$AD$1332,7,0)</f>
        <v>3.7683000000000001E-2</v>
      </c>
      <c r="W19" s="121">
        <v>2</v>
      </c>
      <c r="X19" s="121">
        <v>4</v>
      </c>
      <c r="Y19" s="139" t="str">
        <f t="shared" si="1"/>
        <v>SBZ0007 / OUT OF USE</v>
      </c>
      <c r="Z19" s="164" t="str">
        <f t="shared" si="0"/>
        <v>SBZ0021 / OUT OF USE</v>
      </c>
      <c r="AA19" s="168" t="str">
        <f t="shared" si="2"/>
        <v>SBZ0021 / OUT OF USE</v>
      </c>
    </row>
    <row r="20" spans="1:28" x14ac:dyDescent="0.3">
      <c r="A20" s="176">
        <v>14</v>
      </c>
      <c r="B20" s="121" t="str">
        <f>VLOOKUP(F20,[1]Inventory_calibration!$B$9:$AD$1332,6,0)</f>
        <v xml:space="preserve"> VT3 7012 S2</v>
      </c>
      <c r="C20" s="7" t="s">
        <v>64</v>
      </c>
      <c r="D20" s="155" t="str">
        <f>VLOOKUP(F20,[1]Inventory_calibration!$B$9:$AD$1332,15,0)</f>
        <v>SBZ0008</v>
      </c>
      <c r="E20" s="120">
        <f>VLOOKUP(F20,[1]Inventory_calibration!$B$9:$AD$1332,14,0)</f>
        <v>44979</v>
      </c>
      <c r="F20" s="7" t="s">
        <v>65</v>
      </c>
      <c r="G20" s="157">
        <f>VLOOKUP(F20,[1]Inventory_calibration!$B$9:$AD$1332,7,0)</f>
        <v>58566199920010</v>
      </c>
      <c r="H20" s="156">
        <f>VLOOKUP(F20,[1]Inventory_calibration!$B$9:$AD$1332,8,0)</f>
        <v>60020291</v>
      </c>
      <c r="I20" s="150" t="s">
        <v>66</v>
      </c>
      <c r="J20" s="151" t="s">
        <v>67</v>
      </c>
      <c r="K20" s="160" t="str">
        <f>VLOOKUP(N20,[1]Inventory_calibration!$B$9:$AD$1332,6,0)</f>
        <v>ALMEMO MA2490-1</v>
      </c>
      <c r="L20" s="156" t="str">
        <f>VLOOKUP(N20,[1]Inventory_calibration!$B$9:$AD$1332,15,0)</f>
        <v>SBZ0020</v>
      </c>
      <c r="M20" s="120">
        <f>VLOOKUP(N20,[1]Inventory_calibration!$B$9:$AD$1332,14,0)</f>
        <v>44979</v>
      </c>
      <c r="N20" s="7" t="s">
        <v>123</v>
      </c>
      <c r="O20" s="156" t="str">
        <f>VLOOKUP(N20,[1]Inventory_calibration!$B$9:$AD$1332,7,0)</f>
        <v>H15060254</v>
      </c>
      <c r="P20" s="123" t="s">
        <v>125</v>
      </c>
      <c r="Q20" s="13" t="s">
        <v>126</v>
      </c>
      <c r="R20" s="160" t="str">
        <f>VLOOKUP(U20,[1]Inventory_calibration!$B$9:$AD$1332,6,0)</f>
        <v>PT 100</v>
      </c>
      <c r="S20" s="156" t="str">
        <f>VLOOKUP(N20,[1]Inventory_calibration!$B$9:$AD$1332,15,0)</f>
        <v>SBZ0020</v>
      </c>
      <c r="T20" s="120">
        <f>VLOOKUP(U20,[1]Inventory_calibration!$B$9:$AD$1332,14,0)</f>
        <v>44979</v>
      </c>
      <c r="U20" s="7" t="s">
        <v>124</v>
      </c>
      <c r="V20" s="162">
        <f>VLOOKUP(U20,[1]Inventory_calibration!$B$9:$AD$1332,7,0)</f>
        <v>1.1435000000000001E-2</v>
      </c>
      <c r="W20" s="9">
        <v>1</v>
      </c>
      <c r="X20" s="7">
        <v>3</v>
      </c>
      <c r="Y20" s="139" t="str">
        <f t="shared" si="1"/>
        <v>SBZ0008 / FEB-2023</v>
      </c>
      <c r="Z20" s="164" t="str">
        <f t="shared" si="0"/>
        <v>SBZ0020 / FEB-2023</v>
      </c>
      <c r="AA20" s="2" t="str">
        <f t="shared" si="2"/>
        <v>SBZ0020 / FEB-2023</v>
      </c>
    </row>
    <row r="21" spans="1:28" ht="15" thickBot="1" x14ac:dyDescent="0.35">
      <c r="A21" s="127">
        <v>15</v>
      </c>
      <c r="B21" s="121" t="str">
        <f>VLOOKUP(F21,[1]Inventory_calibration!$B$9:$AD$1332,6,0)</f>
        <v xml:space="preserve"> VT3 7012 S2</v>
      </c>
      <c r="C21" s="4" t="s">
        <v>68</v>
      </c>
      <c r="D21" s="155" t="str">
        <f>VLOOKUP(F21,[1]Inventory_calibration!$B$9:$AD$1332,15,0)</f>
        <v>SBZ0051</v>
      </c>
      <c r="E21" s="120">
        <f>VLOOKUP(F21,[1]Inventory_calibration!$B$9:$AD$1332,14,0)</f>
        <v>44980</v>
      </c>
      <c r="F21" s="4" t="s">
        <v>71</v>
      </c>
      <c r="G21" s="157">
        <f>VLOOKUP(F21,[1]Inventory_calibration!$B$9:$AD$1332,7,0)</f>
        <v>58566216230010</v>
      </c>
      <c r="H21" s="156">
        <f>VLOOKUP(F21,[1]Inventory_calibration!$B$9:$AD$1332,8,0)</f>
        <v>60022054</v>
      </c>
      <c r="I21" s="2" t="s">
        <v>72</v>
      </c>
      <c r="J21" s="3" t="s">
        <v>73</v>
      </c>
      <c r="K21" s="160" t="str">
        <f>VLOOKUP(N21,[1]Inventory_calibration!$B$9:$AD$1332,6,0)</f>
        <v>ALMEMO MA2490-1</v>
      </c>
      <c r="L21" s="156" t="str">
        <f>VLOOKUP(N21,[1]Inventory_calibration!$B$9:$AD$1332,15,0)</f>
        <v>SBZ0088</v>
      </c>
      <c r="M21" s="120">
        <f>VLOOKUP(N21,[1]Inventory_calibration!$B$9:$AD$1332,14,0)</f>
        <v>44980</v>
      </c>
      <c r="N21" s="4" t="s">
        <v>127</v>
      </c>
      <c r="O21" s="156" t="str">
        <f>VLOOKUP(N21,[1]Inventory_calibration!$B$9:$AD$1332,7,0)</f>
        <v>H16020116</v>
      </c>
      <c r="P21" s="17" t="s">
        <v>129</v>
      </c>
      <c r="Q21" s="6" t="s">
        <v>130</v>
      </c>
      <c r="R21" s="160" t="str">
        <f>VLOOKUP(U21,[1]Inventory_calibration!$B$9:$AD$1332,6,0)</f>
        <v>PT 100</v>
      </c>
      <c r="S21" s="156" t="str">
        <f>VLOOKUP(N21,[1]Inventory_calibration!$B$9:$AD$1332,15,0)</f>
        <v>SBZ0088</v>
      </c>
      <c r="T21" s="120">
        <f>VLOOKUP(U21,[1]Inventory_calibration!$B$9:$AD$1332,14,0)</f>
        <v>44980</v>
      </c>
      <c r="U21" s="4" t="s">
        <v>128</v>
      </c>
      <c r="V21" s="162">
        <f>VLOOKUP(U21,[1]Inventory_calibration!$B$9:$AD$1332,7,0)</f>
        <v>0.99920900000000001</v>
      </c>
      <c r="W21" s="5">
        <v>26</v>
      </c>
      <c r="X21" s="4">
        <v>31</v>
      </c>
      <c r="Y21" s="139" t="str">
        <f t="shared" si="1"/>
        <v>SBZ0051 / FEB-2023</v>
      </c>
      <c r="Z21" s="164" t="str">
        <f t="shared" si="0"/>
        <v>SBZ0088 / FEB-2023</v>
      </c>
      <c r="AA21" s="2" t="str">
        <f t="shared" si="2"/>
        <v>SBZ0088 / FEB-2023</v>
      </c>
    </row>
    <row r="22" spans="1:28" ht="14.25" customHeight="1" x14ac:dyDescent="0.3">
      <c r="A22" s="172">
        <v>16</v>
      </c>
      <c r="B22" s="121" t="str">
        <f>VLOOKUP(F22,[1]Inventory_calibration!$B$9:$AD$1332,6,0)</f>
        <v xml:space="preserve"> VT3 7030 S2</v>
      </c>
      <c r="C22" s="4" t="s">
        <v>69</v>
      </c>
      <c r="D22" s="155" t="str">
        <f>VLOOKUP(F22,[1]Inventory_calibration!$B$9:$AD$1332,15,0)</f>
        <v>SBZ0075</v>
      </c>
      <c r="E22" s="120">
        <f>VLOOKUP(F22,[1]Inventory_calibration!$B$9:$AD$1332,14,0)</f>
        <v>45016</v>
      </c>
      <c r="F22" s="4" t="s">
        <v>74</v>
      </c>
      <c r="G22" s="157">
        <f>VLOOKUP(F22,[1]Inventory_calibration!$B$9:$AD$1332,7,0)</f>
        <v>58566216220010</v>
      </c>
      <c r="H22" s="156" t="str">
        <f>VLOOKUP(F22,[1]Inventory_calibration!$B$9:$AD$1332,8,0)</f>
        <v>60021986</v>
      </c>
      <c r="I22" s="2" t="s">
        <v>75</v>
      </c>
      <c r="J22" s="3" t="s">
        <v>76</v>
      </c>
      <c r="K22" s="160" t="str">
        <f>VLOOKUP(N22,[1]Inventory_calibration!$B$9:$AD$1332,6,0)</f>
        <v>ALMEMO MA2490-1</v>
      </c>
      <c r="L22" s="156" t="str">
        <f>VLOOKUP(N22,[1]Inventory_calibration!$B$9:$AD$1332,15,0)</f>
        <v>SBZ0089</v>
      </c>
      <c r="M22" s="120">
        <f>VLOOKUP(N22,[1]Inventory_calibration!$B$9:$AD$1332,14,0)</f>
        <v>45016</v>
      </c>
      <c r="N22" s="4" t="s">
        <v>134</v>
      </c>
      <c r="O22" s="156" t="str">
        <f>VLOOKUP(N22,[1]Inventory_calibration!$B$9:$AD$1332,7,0)</f>
        <v>H16020125</v>
      </c>
      <c r="P22" s="17" t="s">
        <v>132</v>
      </c>
      <c r="Q22" s="6" t="s">
        <v>133</v>
      </c>
      <c r="R22" s="160" t="str">
        <f>VLOOKUP(U22,[1]Inventory_calibration!$B$9:$AD$1332,6,0)</f>
        <v>PT 100</v>
      </c>
      <c r="S22" s="156" t="str">
        <f>VLOOKUP(N22,[1]Inventory_calibration!$B$9:$AD$1332,15,0)</f>
        <v>SBZ0089</v>
      </c>
      <c r="T22" s="120">
        <f>VLOOKUP(U22,[1]Inventory_calibration!$B$9:$AD$1332,14,0)</f>
        <v>45016</v>
      </c>
      <c r="U22" s="4" t="s">
        <v>135</v>
      </c>
      <c r="V22" s="162">
        <f>VLOOKUP(U22,[1]Inventory_calibration!$B$9:$AD$1332,7,0)</f>
        <v>2.1000000000000001E-2</v>
      </c>
      <c r="W22" s="5">
        <v>18</v>
      </c>
      <c r="X22" s="4">
        <v>16</v>
      </c>
      <c r="Y22" s="139" t="str">
        <f t="shared" si="1"/>
        <v>SBZ0075 / MAR-2023</v>
      </c>
      <c r="Z22" s="164" t="str">
        <f t="shared" si="0"/>
        <v>SBZ0089 / MAR-2023</v>
      </c>
      <c r="AA22" s="2" t="str">
        <f t="shared" si="2"/>
        <v>SBZ0089 / MAR-2023</v>
      </c>
    </row>
    <row r="23" spans="1:28" x14ac:dyDescent="0.3">
      <c r="A23" s="127">
        <v>17</v>
      </c>
      <c r="B23" s="121" t="str">
        <f>VLOOKUP(F23,[1]Inventory_calibration!$B$9:$AD$1332,6,0)</f>
        <v>VT3 7012 S2</v>
      </c>
      <c r="C23" s="4" t="s">
        <v>70</v>
      </c>
      <c r="D23" s="155" t="str">
        <f>VLOOKUP(F23,[1]Inventory_calibration!$B$9:$AD$1332,15,0)</f>
        <v>SBZ0100</v>
      </c>
      <c r="E23" s="120">
        <f>VLOOKUP(F23,[1]Inventory_calibration!$B$9:$AD$1332,14,0)</f>
        <v>44776</v>
      </c>
      <c r="F23" s="4" t="s">
        <v>77</v>
      </c>
      <c r="G23" s="157">
        <f>VLOOKUP(F23,[1]Inventory_calibration!$B$9:$AD$1332,7,0)</f>
        <v>58566218320010</v>
      </c>
      <c r="H23" s="156">
        <f>VLOOKUP(F23,[1]Inventory_calibration!$B$9:$AD$1332,8,0)</f>
        <v>60022856</v>
      </c>
      <c r="I23" s="2" t="s">
        <v>80</v>
      </c>
      <c r="J23" s="3" t="s">
        <v>81</v>
      </c>
      <c r="K23" s="160" t="str">
        <f>VLOOKUP(N23,[1]Inventory_calibration!$B$9:$AD$1332,6,0)</f>
        <v>ALMEMO MA2490-1</v>
      </c>
      <c r="L23" s="156" t="str">
        <f>VLOOKUP(N23,[1]Inventory_calibration!$B$9:$AD$1332,15,0)</f>
        <v>SBZ0107</v>
      </c>
      <c r="M23" s="120">
        <f>VLOOKUP(N23,[1]Inventory_calibration!$B$9:$AD$1332,14,0)</f>
        <v>44776</v>
      </c>
      <c r="N23" s="2" t="s">
        <v>153</v>
      </c>
      <c r="O23" s="156" t="str">
        <f>VLOOKUP(N23,[1]Inventory_calibration!$B$9:$AD$1332,7,0)</f>
        <v>H16080350</v>
      </c>
      <c r="P23" s="17" t="s">
        <v>154</v>
      </c>
      <c r="Q23" s="15" t="s">
        <v>151</v>
      </c>
      <c r="R23" s="160" t="str">
        <f>VLOOKUP(U23,[1]Inventory_calibration!$B$9:$AD$1332,6,0)</f>
        <v>PT 100</v>
      </c>
      <c r="S23" s="156" t="str">
        <f>VLOOKUP(N23,[1]Inventory_calibration!$B$9:$AD$1332,15,0)</f>
        <v>SBZ0107</v>
      </c>
      <c r="T23" s="120">
        <f>VLOOKUP(U23,[1]Inventory_calibration!$B$9:$AD$1332,14,0)</f>
        <v>44776</v>
      </c>
      <c r="U23" s="2" t="s">
        <v>155</v>
      </c>
      <c r="V23" s="162">
        <f>VLOOKUP(U23,[1]Inventory_calibration!$B$9:$AD$1332,7,0)</f>
        <v>6.3604999999999995E-2</v>
      </c>
      <c r="W23" s="5">
        <v>14</v>
      </c>
      <c r="X23" s="4">
        <v>15</v>
      </c>
      <c r="Y23" s="139" t="str">
        <f t="shared" si="1"/>
        <v>SBZ0100 / AUG-2022</v>
      </c>
      <c r="Z23" s="164" t="str">
        <f t="shared" si="0"/>
        <v>SBZ0107 / AUG-2022</v>
      </c>
      <c r="AA23" s="2" t="str">
        <f t="shared" si="2"/>
        <v>SBZ0107 / AUG-2022</v>
      </c>
    </row>
    <row r="24" spans="1:28" ht="15" thickBot="1" x14ac:dyDescent="0.35">
      <c r="A24" s="127">
        <v>18</v>
      </c>
      <c r="B24" s="121" t="str">
        <f>VLOOKUP(F24,[1]Inventory_calibration!$B$9:$AD$1332,6,0)</f>
        <v>VSC 1000</v>
      </c>
      <c r="C24" s="4" t="s">
        <v>173</v>
      </c>
      <c r="D24" s="155" t="str">
        <f>VLOOKUP(F24,[1]Inventory_calibration!$B$9:$AD$1332,15,0)</f>
        <v>SBZ0074</v>
      </c>
      <c r="E24" s="120">
        <f>VLOOKUP(F24,[1]Inventory_calibration!$B$9:$AD$1332,14,0)</f>
        <v>44734</v>
      </c>
      <c r="F24" s="7" t="s">
        <v>82</v>
      </c>
      <c r="G24" s="157">
        <f>VLOOKUP(F24,[1]Inventory_calibration!$B$9:$AD$1332,7,0)</f>
        <v>59566216250010</v>
      </c>
      <c r="H24" s="156" t="str">
        <f>VLOOKUP(F24,[1]Inventory_calibration!$B$9:$AD$1332,8,0)</f>
        <v>60022199</v>
      </c>
      <c r="I24" s="2" t="s">
        <v>83</v>
      </c>
      <c r="J24" s="3" t="s">
        <v>84</v>
      </c>
      <c r="K24" s="160" t="str">
        <f>VLOOKUP(N24,[1]Inventory_calibration!$B$9:$AD$1332,6,0)</f>
        <v>MA24901</v>
      </c>
      <c r="L24" s="156" t="str">
        <f>VLOOKUP(N24,[1]Inventory_calibration!$B$9:$AD$1332,15,0)</f>
        <v>SBZ0145</v>
      </c>
      <c r="M24" s="120">
        <f>VLOOKUP(N24,[1]Inventory_calibration!$B$9:$AD$1332,14,0)</f>
        <v>44734</v>
      </c>
      <c r="N24" s="5" t="s">
        <v>314</v>
      </c>
      <c r="O24" s="156" t="str">
        <f>VLOOKUP(N24,[1]Inventory_calibration!$B$9:$AD$1332,7,0)</f>
        <v>H16100461</v>
      </c>
      <c r="P24" s="122" t="s">
        <v>316</v>
      </c>
      <c r="Q24" s="5" t="s">
        <v>317</v>
      </c>
      <c r="R24" s="160" t="str">
        <f>VLOOKUP(U24,[1]Inventory_calibration!$B$9:$AD$1332,6,0)</f>
        <v>PT 100/4-wire</v>
      </c>
      <c r="S24" s="156" t="str">
        <f>VLOOKUP(N24,[1]Inventory_calibration!$B$9:$AD$1332,15,0)</f>
        <v>SBZ0145</v>
      </c>
      <c r="T24" s="120">
        <f>VLOOKUP(U24,[1]Inventory_calibration!$B$9:$AD$1332,14,0)</f>
        <v>44734</v>
      </c>
      <c r="U24" s="2" t="s">
        <v>318</v>
      </c>
      <c r="V24" s="162" t="str">
        <f>VLOOKUP(U24,[1]Inventory_calibration!$B$9:$AD$1332,7,0)</f>
        <v>QLRELSBZ_0249</v>
      </c>
      <c r="W24" s="5"/>
      <c r="X24" s="4"/>
      <c r="Y24" s="139" t="str">
        <f t="shared" si="1"/>
        <v>SBZ0074 / JUN-2022</v>
      </c>
      <c r="Z24" s="164" t="str">
        <f t="shared" si="0"/>
        <v>SBZ0145 / JUN-2022</v>
      </c>
      <c r="AA24" s="2" t="str">
        <f t="shared" si="2"/>
        <v>SBZ0145 / JUN-2022</v>
      </c>
    </row>
    <row r="25" spans="1:28" x14ac:dyDescent="0.3">
      <c r="A25" s="172">
        <v>19</v>
      </c>
      <c r="B25" s="121" t="str">
        <f>VLOOKUP(F25,[1]Inventory_calibration!$B$9:$AD$1332,6,0)</f>
        <v>VCS3 7060-5</v>
      </c>
      <c r="C25" s="17" t="s">
        <v>170</v>
      </c>
      <c r="D25" s="155" t="str">
        <f>VLOOKUP(F25,[1]Inventory_calibration!$B$9:$AD$1332,15,0)</f>
        <v>SBZ0110</v>
      </c>
      <c r="E25" s="120">
        <f>VLOOKUP(F25,[1]Inventory_calibration!$B$9:$AD$1332,14,0)</f>
        <v>44947</v>
      </c>
      <c r="F25" s="4" t="s">
        <v>150</v>
      </c>
      <c r="G25" s="157">
        <f>VLOOKUP(F25,[1]Inventory_calibration!$B$9:$AD$1332,7,0)</f>
        <v>58566223860010</v>
      </c>
      <c r="H25" s="156">
        <f>VLOOKUP(F25,[1]Inventory_calibration!$B$9:$AD$1332,8,0)</f>
        <v>60022855</v>
      </c>
      <c r="I25" s="2" t="s">
        <v>152</v>
      </c>
      <c r="J25" s="3" t="s">
        <v>151</v>
      </c>
      <c r="K25" s="160" t="str">
        <f>VLOOKUP(N25,[1]Inventory_calibration!$B$9:$AD$1332,6,0)</f>
        <v>A4390-2</v>
      </c>
      <c r="L25" s="156" t="str">
        <f>VLOOKUP(N25,[1]Inventory_calibration!$B$9:$AD$1332,15,0)</f>
        <v>SBZ0127</v>
      </c>
      <c r="M25" s="120">
        <f>VLOOKUP(N25,[1]Inventory_calibration!$B$9:$AD$1332,14,0)</f>
        <v>44947</v>
      </c>
      <c r="N25" s="2" t="s">
        <v>156</v>
      </c>
      <c r="O25" s="156" t="str">
        <f>VLOOKUP(N25,[1]Inventory_calibration!$B$9:$AD$1332,7,0)</f>
        <v>S16110056</v>
      </c>
      <c r="P25" s="17" t="s">
        <v>157</v>
      </c>
      <c r="Q25" s="15" t="s">
        <v>165</v>
      </c>
      <c r="R25" s="160" t="str">
        <f>VLOOKUP(U25,[1]Inventory_calibration!$B$9:$AD$1332,6,0)</f>
        <v>HC2-IC105</v>
      </c>
      <c r="S25" s="156" t="str">
        <f>VLOOKUP(N25,[1]Inventory_calibration!$B$9:$AD$1332,15,0)</f>
        <v>SBZ0127</v>
      </c>
      <c r="T25" s="120">
        <f>VLOOKUP(U25,[1]Inventory_calibration!$B$9:$AD$1332,14,0)</f>
        <v>44947</v>
      </c>
      <c r="U25" s="2" t="s">
        <v>158</v>
      </c>
      <c r="V25" s="162" t="str">
        <f>VLOOKUP(U25,[1]Inventory_calibration!$B$9:$AD$1332,7,0)</f>
        <v>0061666448</v>
      </c>
      <c r="W25" s="5">
        <v>9</v>
      </c>
      <c r="X25" s="4">
        <v>10</v>
      </c>
      <c r="Y25" s="139" t="str">
        <f t="shared" si="1"/>
        <v>SBZ0110 / JAN-2023</v>
      </c>
      <c r="Z25" s="164" t="str">
        <f t="shared" si="0"/>
        <v>SBZ0127 / JAN-2023</v>
      </c>
      <c r="AA25" s="2" t="str">
        <f t="shared" si="2"/>
        <v>SBZ0127 / JAN-2023</v>
      </c>
    </row>
    <row r="26" spans="1:28" x14ac:dyDescent="0.3">
      <c r="A26" s="127">
        <v>20</v>
      </c>
      <c r="B26" s="121" t="str">
        <f>VLOOKUP(F26,[1]Inventory_calibration!$B$9:$AD$1332,6,0)</f>
        <v>VCV3 7120-5</v>
      </c>
      <c r="C26" s="4" t="s">
        <v>171</v>
      </c>
      <c r="D26" s="155" t="str">
        <f>VLOOKUP(F26,[1]Inventory_calibration!$B$9:$AD$1332,15,0)</f>
        <v>SBZ0129</v>
      </c>
      <c r="E26" s="120">
        <f>VLOOKUP(F26,[1]Inventory_calibration!$B$9:$AD$1332,14,0)</f>
        <v>44869</v>
      </c>
      <c r="F26" s="4" t="s">
        <v>160</v>
      </c>
      <c r="G26" s="157">
        <f>VLOOKUP(F26,[1]Inventory_calibration!$B$9:$AD$1332,7,0)</f>
        <v>58566223740010</v>
      </c>
      <c r="H26" s="156">
        <f>VLOOKUP(F26,[1]Inventory_calibration!$B$9:$AD$1332,8,0)</f>
        <v>60022809</v>
      </c>
      <c r="I26" s="2" t="s">
        <v>161</v>
      </c>
      <c r="J26" s="15" t="s">
        <v>169</v>
      </c>
      <c r="K26" s="160" t="str">
        <f>VLOOKUP(N26,[1]Inventory_calibration!$B$9:$AD$1332,6,0)</f>
        <v>MA4390-2</v>
      </c>
      <c r="L26" s="156" t="str">
        <f>VLOOKUP(N26,[1]Inventory_calibration!$B$9:$AD$1332,15,0)</f>
        <v>SBZ0130</v>
      </c>
      <c r="M26" s="120">
        <f>VLOOKUP(N26,[1]Inventory_calibration!$B$9:$AD$1332,14,0)</f>
        <v>44869</v>
      </c>
      <c r="N26" s="2" t="s">
        <v>167</v>
      </c>
      <c r="O26" s="156" t="str">
        <f>VLOOKUP(N26,[1]Inventory_calibration!$B$9:$AD$1332,7,0)</f>
        <v>S16110055</v>
      </c>
      <c r="P26" s="17" t="s">
        <v>163</v>
      </c>
      <c r="Q26" s="3" t="s">
        <v>166</v>
      </c>
      <c r="R26" s="160" t="str">
        <f>VLOOKUP(U26,[1]Inventory_calibration!$B$9:$AD$1332,6,0)</f>
        <v>HC2-IC105</v>
      </c>
      <c r="S26" s="156" t="str">
        <f>VLOOKUP(N26,[1]Inventory_calibration!$B$9:$AD$1332,15,0)</f>
        <v>SBZ0130</v>
      </c>
      <c r="T26" s="120">
        <f>VLOOKUP(U26,[1]Inventory_calibration!$B$9:$AD$1332,14,0)</f>
        <v>44869</v>
      </c>
      <c r="U26" s="2" t="s">
        <v>168</v>
      </c>
      <c r="V26" s="162" t="str">
        <f>VLOOKUP(U26,[1]Inventory_calibration!$B$9:$AD$1332,7,0)</f>
        <v>61666443</v>
      </c>
      <c r="W26" s="124"/>
      <c r="X26" s="125"/>
      <c r="Y26" s="139" t="str">
        <f t="shared" si="1"/>
        <v>SBZ0129 / NOV-2022</v>
      </c>
      <c r="Z26" s="164" t="str">
        <f t="shared" si="0"/>
        <v>SBZ0130 / NOV-2022</v>
      </c>
      <c r="AA26" s="2" t="str">
        <f t="shared" si="2"/>
        <v>SBZ0130 / NOV-2022</v>
      </c>
    </row>
    <row r="27" spans="1:28" x14ac:dyDescent="0.3">
      <c r="A27" s="127">
        <v>21</v>
      </c>
      <c r="B27" s="121" t="str">
        <f>VLOOKUP(F27,[1]Inventory_calibration!$B$9:$AD$1332,6,0)</f>
        <v>VCS3 7060-5</v>
      </c>
      <c r="C27" s="4" t="s">
        <v>14</v>
      </c>
      <c r="D27" s="155" t="str">
        <f>VLOOKUP(F27,[1]Inventory_calibration!$B$9:$AD$1332,15,0)</f>
        <v>SBZ0158</v>
      </c>
      <c r="E27" s="120">
        <f>VLOOKUP(F27,[1]Inventory_calibration!$B$9:$AD$1332,14,0)</f>
        <v>44729</v>
      </c>
      <c r="F27" s="4" t="s">
        <v>325</v>
      </c>
      <c r="G27" s="157">
        <f>VLOOKUP(F27,[1]Inventory_calibration!$B$9:$AD$1332,7,0)</f>
        <v>58566232200010</v>
      </c>
      <c r="H27" s="156">
        <f>VLOOKUP(F27,[1]Inventory_calibration!$B$9:$AD$1332,8,0)</f>
        <v>60023338</v>
      </c>
      <c r="I27" s="2" t="s">
        <v>326</v>
      </c>
      <c r="J27" s="3" t="s">
        <v>327</v>
      </c>
      <c r="K27" s="160" t="str">
        <f>VLOOKUP(N27,[1]Inventory_calibration!$B$9:$AD$1332,6,0)</f>
        <v>A4390-2</v>
      </c>
      <c r="L27" s="156" t="str">
        <f>VLOOKUP(N27,[1]Inventory_calibration!$B$9:$AD$1332,15,0)</f>
        <v>SBZ0018</v>
      </c>
      <c r="M27" s="120">
        <f>VLOOKUP(N27,[1]Inventory_calibration!$B$9:$AD$1332,14,0)</f>
        <v>44729</v>
      </c>
      <c r="N27" s="7" t="s">
        <v>85</v>
      </c>
      <c r="O27" s="156" t="str">
        <f>VLOOKUP(N27,[1]Inventory_calibration!$B$9:$AD$1332,7,0)</f>
        <v>S15060031</v>
      </c>
      <c r="P27" s="123" t="s">
        <v>87</v>
      </c>
      <c r="Q27" s="13" t="s">
        <v>88</v>
      </c>
      <c r="R27" s="160" t="str">
        <f>VLOOKUP(U27,[1]Inventory_calibration!$B$9:$AD$1332,6,0)</f>
        <v>HC2-IC105</v>
      </c>
      <c r="S27" s="156" t="str">
        <f>VLOOKUP(N27,[1]Inventory_calibration!$B$9:$AD$1332,15,0)</f>
        <v>SBZ0018</v>
      </c>
      <c r="T27" s="120">
        <f>VLOOKUP(U27,[1]Inventory_calibration!$B$9:$AD$1332,14,0)</f>
        <v>44729</v>
      </c>
      <c r="U27" s="7" t="s">
        <v>89</v>
      </c>
      <c r="V27" s="162">
        <f>VLOOKUP(U27,[1]Inventory_calibration!$B$9:$AD$1332,7,0)</f>
        <v>20041255</v>
      </c>
      <c r="W27" s="2"/>
      <c r="X27" s="2"/>
      <c r="Y27" s="139" t="str">
        <f t="shared" si="1"/>
        <v>SBZ0158 / JUN-2022</v>
      </c>
      <c r="Z27" s="164" t="str">
        <f t="shared" si="0"/>
        <v>SBZ0018 / JUN-2022</v>
      </c>
      <c r="AA27" s="2" t="str">
        <f t="shared" si="2"/>
        <v>SBZ0018 / JUN-2022</v>
      </c>
      <c r="AB27" s="140"/>
    </row>
    <row r="28" spans="1:28" s="166" customFormat="1" x14ac:dyDescent="0.3">
      <c r="A28" s="173">
        <v>22</v>
      </c>
      <c r="B28" s="121" t="str">
        <f>VLOOKUP(F28,[1]Inventory_calibration!$B$9:$AD$1332,6,0)</f>
        <v>VC3 7018</v>
      </c>
      <c r="C28" s="116" t="s">
        <v>344</v>
      </c>
      <c r="D28" s="155" t="str">
        <f>VLOOKUP(F28,[1]Inventory_calibration!$B$9:$AD$1332,15,0)</f>
        <v>SBZ0178</v>
      </c>
      <c r="E28" s="120">
        <f>VLOOKUP(F28,[1]Inventory_calibration!$B$9:$AD$1332,14,0)</f>
        <v>44933</v>
      </c>
      <c r="F28" s="116" t="s">
        <v>345</v>
      </c>
      <c r="G28" s="157">
        <f>VLOOKUP(F28,[1]Inventory_calibration!$B$9:$AD$1332,7,0)</f>
        <v>58679987100010</v>
      </c>
      <c r="H28" s="156" t="str">
        <f>VLOOKUP(F28,[1]Inventory_calibration!$B$9:$AD$1332,8,0)</f>
        <v>TBD</v>
      </c>
      <c r="I28" s="168" t="s">
        <v>346</v>
      </c>
      <c r="J28" s="170" t="s">
        <v>365</v>
      </c>
      <c r="K28" s="160" t="str">
        <f>VLOOKUP(N28,[1]Inventory_calibration!$B$9:$AD$1332,6,0)</f>
        <v>A4390-2</v>
      </c>
      <c r="L28" s="156" t="str">
        <f>VLOOKUP(N28,[1]Inventory_calibration!$B$9:$AD$1332,15,0)</f>
        <v>SBZ0502</v>
      </c>
      <c r="M28" s="120">
        <f>VLOOKUP(N28,[1]Inventory_calibration!$B$9:$AD$1332,14,0)</f>
        <v>44933</v>
      </c>
      <c r="N28" s="168" t="s">
        <v>607</v>
      </c>
      <c r="O28" s="156" t="str">
        <f>VLOOKUP(N28,[1]Inventory_calibration!$B$9:$AD$1332,7,0)</f>
        <v>S21040024</v>
      </c>
      <c r="P28" s="121" t="s">
        <v>348</v>
      </c>
      <c r="Q28" s="168" t="s">
        <v>349</v>
      </c>
      <c r="R28" s="160" t="str">
        <f>VLOOKUP(U28,[1]Inventory_calibration!$B$9:$AD$1332,6,0)</f>
        <v>HC2-IC105</v>
      </c>
      <c r="S28" s="156" t="str">
        <f>VLOOKUP(N28,[1]Inventory_calibration!$B$9:$AD$1332,15,0)</f>
        <v>SBZ0502</v>
      </c>
      <c r="T28" s="120">
        <f>VLOOKUP(U28,[1]Inventory_calibration!$B$9:$AD$1332,14,0)</f>
        <v>44933</v>
      </c>
      <c r="U28" s="168" t="s">
        <v>608</v>
      </c>
      <c r="V28" s="162" t="str">
        <f>VLOOKUP(U28,[1]Inventory_calibration!$B$9:$AD$1332,7,0)</f>
        <v>20474701</v>
      </c>
      <c r="W28" s="168"/>
      <c r="X28" s="168"/>
      <c r="Y28" s="139" t="str">
        <f t="shared" si="1"/>
        <v>SBZ0178 / JAN-2023</v>
      </c>
      <c r="Z28" s="164" t="str">
        <f t="shared" si="0"/>
        <v>SBZ0502 / JAN-2023</v>
      </c>
      <c r="AA28" s="168" t="str">
        <f t="shared" si="2"/>
        <v>SBZ0502 / JAN-2023</v>
      </c>
    </row>
    <row r="29" spans="1:28" x14ac:dyDescent="0.3">
      <c r="A29" s="127">
        <v>23</v>
      </c>
      <c r="B29" s="121" t="str">
        <f>VLOOKUP(F29,[1]Inventory_calibration!$B$9:$AD$1332,6,0)</f>
        <v>VSC 1000</v>
      </c>
      <c r="C29" s="4" t="s">
        <v>347</v>
      </c>
      <c r="D29" s="155" t="str">
        <f>VLOOKUP(F29,[1]Inventory_calibration!$B$9:$AD$1332,15,0)</f>
        <v>SBZ0001</v>
      </c>
      <c r="E29" s="120">
        <f>VLOOKUP(F29,[1]Inventory_calibration!$B$9:$AD$1332,14,0)</f>
        <v>44947</v>
      </c>
      <c r="F29" s="4" t="s">
        <v>350</v>
      </c>
      <c r="G29" s="157">
        <f>VLOOKUP(F29,[1]Inventory_calibration!$B$9:$AD$1332,7,0)</f>
        <v>59566186220010</v>
      </c>
      <c r="H29" s="156">
        <f>VLOOKUP(F29,[1]Inventory_calibration!$B$9:$AD$1332,8,0)</f>
        <v>60018754</v>
      </c>
      <c r="I29" s="2" t="s">
        <v>351</v>
      </c>
      <c r="J29" s="3" t="s">
        <v>317</v>
      </c>
      <c r="K29" s="160" t="str">
        <f>VLOOKUP(N29,[1]Inventory_calibration!$B$9:$AD$1332,6,0)</f>
        <v>MA24901</v>
      </c>
      <c r="L29" s="156" t="str">
        <f>VLOOKUP(N29,[1]Inventory_calibration!$B$9:$AD$1332,15,0)</f>
        <v>SBZ0140</v>
      </c>
      <c r="M29" s="120">
        <f>VLOOKUP(N29,[1]Inventory_calibration!$B$9:$AD$1332,14,0)</f>
        <v>44947</v>
      </c>
      <c r="N29" s="2" t="s">
        <v>352</v>
      </c>
      <c r="O29" s="156" t="str">
        <f>VLOOKUP(N29,[1]Inventory_calibration!$B$9:$AD$1332,7,0)</f>
        <v>H16100460</v>
      </c>
      <c r="P29" s="17" t="s">
        <v>354</v>
      </c>
      <c r="Q29" s="15" t="s">
        <v>366</v>
      </c>
      <c r="R29" s="160" t="str">
        <f>VLOOKUP(U29,[1]Inventory_calibration!$B$9:$AD$1332,6,0)</f>
        <v>PT 100/4-wire</v>
      </c>
      <c r="S29" s="156" t="str">
        <f>VLOOKUP(N29,[1]Inventory_calibration!$B$9:$AD$1332,15,0)</f>
        <v>SBZ0140</v>
      </c>
      <c r="T29" s="120">
        <f>VLOOKUP(U29,[1]Inventory_calibration!$B$9:$AD$1332,14,0)</f>
        <v>44947</v>
      </c>
      <c r="U29" s="2" t="s">
        <v>355</v>
      </c>
      <c r="V29" s="162" t="str">
        <f>VLOOKUP(U29,[1]Inventory_calibration!$B$9:$AD$1332,7,0)</f>
        <v>QLRELSBZ_0250</v>
      </c>
      <c r="W29" s="2"/>
      <c r="X29" s="2"/>
      <c r="Y29" s="139" t="str">
        <f t="shared" si="1"/>
        <v>SBZ0001 / JAN-2023</v>
      </c>
      <c r="Z29" s="164" t="str">
        <f t="shared" si="0"/>
        <v>SBZ0140 / JAN-2023</v>
      </c>
      <c r="AA29" s="2" t="str">
        <f t="shared" si="2"/>
        <v>SBZ0140 / JAN-2023</v>
      </c>
    </row>
    <row r="30" spans="1:28" x14ac:dyDescent="0.3">
      <c r="A30" s="127">
        <v>24</v>
      </c>
      <c r="B30" s="121" t="str">
        <f>VLOOKUP(F30,[1]Inventory_calibration!$B$9:$AD$1332,6,0)</f>
        <v>ClimeEvent C/600/70/3</v>
      </c>
      <c r="C30" s="4" t="s">
        <v>358</v>
      </c>
      <c r="D30" s="155" t="str">
        <f>VLOOKUP(F30,[1]Inventory_calibration!$B$9:$AD$1332,15,0)</f>
        <v>SBZ0179</v>
      </c>
      <c r="E30" s="120">
        <f>VLOOKUP(F30,[1]Inventory_calibration!$B$9:$AD$1332,14,0)</f>
        <v>44932</v>
      </c>
      <c r="F30" s="4" t="s">
        <v>359</v>
      </c>
      <c r="G30" s="157">
        <f>VLOOKUP(F30,[1]Inventory_calibration!$B$9:$AD$1332,7,0)</f>
        <v>58566235150010</v>
      </c>
      <c r="H30" s="156" t="str">
        <f>VLOOKUP(F30,[1]Inventory_calibration!$B$9:$AD$1332,8,0)</f>
        <v>TBD</v>
      </c>
      <c r="I30" s="2" t="s">
        <v>360</v>
      </c>
      <c r="J30" s="3" t="s">
        <v>364</v>
      </c>
      <c r="K30" s="160" t="str">
        <f>VLOOKUP(N30,[1]Inventory_calibration!$B$9:$AD$1332,6,0)</f>
        <v>MA4390-2</v>
      </c>
      <c r="L30" s="156" t="str">
        <f>VLOOKUP(N30,[1]Inventory_calibration!$B$9:$AD$1332,15,0)</f>
        <v>SBZ0142</v>
      </c>
      <c r="M30" s="120">
        <f>VLOOKUP(N30,[1]Inventory_calibration!$B$9:$AD$1332,14,0)</f>
        <v>44932</v>
      </c>
      <c r="N30" s="2" t="s">
        <v>361</v>
      </c>
      <c r="O30" s="156" t="str">
        <f>VLOOKUP(N30,[1]Inventory_calibration!$B$9:$AD$1332,7,0)</f>
        <v>S16110058</v>
      </c>
      <c r="P30" s="17" t="s">
        <v>362</v>
      </c>
      <c r="Q30" s="15" t="s">
        <v>367</v>
      </c>
      <c r="R30" s="160" t="str">
        <f>VLOOKUP(U30,[1]Inventory_calibration!$B$9:$AD$1332,6,0)</f>
        <v>HC2-IC105</v>
      </c>
      <c r="S30" s="156" t="str">
        <f>VLOOKUP(N30,[1]Inventory_calibration!$B$9:$AD$1332,15,0)</f>
        <v>SBZ0142</v>
      </c>
      <c r="T30" s="120">
        <f>VLOOKUP(U30,[1]Inventory_calibration!$B$9:$AD$1332,14,0)</f>
        <v>44932</v>
      </c>
      <c r="U30" s="2" t="s">
        <v>363</v>
      </c>
      <c r="V30" s="162">
        <f>VLOOKUP(U30,[1]Inventory_calibration!$B$9:$AD$1332,7,0)</f>
        <v>61666447</v>
      </c>
      <c r="W30" s="2"/>
      <c r="X30" s="2"/>
      <c r="Y30" s="139" t="str">
        <f t="shared" si="1"/>
        <v>SBZ0179 / JAN-2023</v>
      </c>
      <c r="Z30" s="164" t="str">
        <f t="shared" si="0"/>
        <v>SBZ0142 / JAN-2023</v>
      </c>
      <c r="AA30" s="2" t="str">
        <f t="shared" si="2"/>
        <v>SBZ0142 / JAN-2023</v>
      </c>
    </row>
    <row r="31" spans="1:28" x14ac:dyDescent="0.3">
      <c r="A31" s="127">
        <v>25</v>
      </c>
      <c r="B31" s="121" t="str">
        <f>VLOOKUP(F31,[1]Inventory_calibration!$B$9:$AD$1332,6,0)</f>
        <v>ARS-0390-AE</v>
      </c>
      <c r="C31" s="4" t="s">
        <v>376</v>
      </c>
      <c r="D31" s="155" t="str">
        <f>VLOOKUP(F31,[1]Inventory_calibration!$B$9:$AD$1332,15,0)</f>
        <v>SBZ0210</v>
      </c>
      <c r="E31" s="120">
        <f>VLOOKUP(F31,[1]Inventory_calibration!$B$9:$AD$1332,14,0)</f>
        <v>44957</v>
      </c>
      <c r="F31" s="4" t="s">
        <v>592</v>
      </c>
      <c r="G31" s="157">
        <f>VLOOKUP(F31,[1]Inventory_calibration!$B$9:$AD$1332,7,0)</f>
        <v>4120010100</v>
      </c>
      <c r="H31" s="156" t="str">
        <f>VLOOKUP(F31,[1]Inventory_calibration!$B$9:$AD$1332,8,0)</f>
        <v>TBD</v>
      </c>
      <c r="I31" s="126" t="s">
        <v>379</v>
      </c>
      <c r="J31" s="126" t="s">
        <v>379</v>
      </c>
      <c r="K31" s="160" t="str">
        <f>VLOOKUP(N31,[1]Inventory_calibration!$B$9:$AD$1332,6,0)</f>
        <v>Testo 6681</v>
      </c>
      <c r="L31" s="156" t="str">
        <f>VLOOKUP(N31,[1]Inventory_calibration!$B$9:$AD$1332,15,0)</f>
        <v>SBZ0408</v>
      </c>
      <c r="M31" s="120">
        <f>VLOOKUP(N31,[1]Inventory_calibration!$B$9:$AD$1332,14,0)</f>
        <v>44957</v>
      </c>
      <c r="N31" s="9" t="s">
        <v>442</v>
      </c>
      <c r="O31" s="156">
        <f>VLOOKUP(N31,[1]Inventory_calibration!$B$9:$AD$1332,7,0)</f>
        <v>61936772</v>
      </c>
      <c r="P31" s="126" t="s">
        <v>379</v>
      </c>
      <c r="Q31" s="126" t="s">
        <v>379</v>
      </c>
      <c r="R31" s="160" t="str">
        <f>VLOOKUP(U31,[1]Inventory_calibration!$B$9:$AD$1332,6,0)</f>
        <v>Testo 6610</v>
      </c>
      <c r="S31" s="156" t="str">
        <f>VLOOKUP(N31,[1]Inventory_calibration!$B$9:$AD$1332,15,0)</f>
        <v>SBZ0408</v>
      </c>
      <c r="T31" s="120">
        <f>VLOOKUP(U31,[1]Inventory_calibration!$B$9:$AD$1332,14,0)</f>
        <v>44957</v>
      </c>
      <c r="U31" s="9" t="s">
        <v>443</v>
      </c>
      <c r="V31" s="162" t="str">
        <f>VLOOKUP(U31,[1]Inventory_calibration!$B$9:$AD$1332,7,0)</f>
        <v>03429288</v>
      </c>
      <c r="W31" s="2"/>
      <c r="X31" s="2"/>
      <c r="Y31" s="139" t="str">
        <f t="shared" si="1"/>
        <v>SBZ0210 / JAN-2023</v>
      </c>
      <c r="Z31" s="164" t="str">
        <f t="shared" si="0"/>
        <v>SBZ0408 / JAN-2023</v>
      </c>
      <c r="AA31" s="2" t="str">
        <f t="shared" si="2"/>
        <v>SBZ0408 / JAN-2023</v>
      </c>
    </row>
    <row r="32" spans="1:28" x14ac:dyDescent="0.3">
      <c r="A32" s="127">
        <v>26</v>
      </c>
      <c r="B32" s="121" t="str">
        <f>VLOOKUP(F32,[1]Inventory_calibration!$B$9:$AD$1332,6,0)</f>
        <v>TSD-101W</v>
      </c>
      <c r="C32" s="4" t="s">
        <v>377</v>
      </c>
      <c r="D32" s="155" t="str">
        <f>VLOOKUP(F32,[1]Inventory_calibration!$B$9:$AD$1332,15,0)</f>
        <v>SBZ0206</v>
      </c>
      <c r="E32" s="120">
        <f>VLOOKUP(F32,[1]Inventory_calibration!$B$9:$AD$1332,14,0)</f>
        <v>44476</v>
      </c>
      <c r="F32" s="4" t="s">
        <v>380</v>
      </c>
      <c r="G32" s="157">
        <f>VLOOKUP(F32,[1]Inventory_calibration!$B$9:$AD$1332,7,0)</f>
        <v>141000137</v>
      </c>
      <c r="H32" s="156" t="str">
        <f>VLOOKUP(F32,[1]Inventory_calibration!$B$9:$AD$1332,8,0)</f>
        <v>TBD</v>
      </c>
      <c r="I32" s="126" t="s">
        <v>379</v>
      </c>
      <c r="J32" s="126" t="s">
        <v>379</v>
      </c>
      <c r="K32" s="160" t="str">
        <f>VLOOKUP(N32,[1]Inventory_calibration!$B$9:$AD$1332,6,0)</f>
        <v>Testo PtE</v>
      </c>
      <c r="L32" s="156" t="str">
        <f>VLOOKUP(N32,[1]Inventory_calibration!$B$9:$AD$1332,15,0)</f>
        <v>SBZ0450</v>
      </c>
      <c r="M32" s="120">
        <f>VLOOKUP(N32,[1]Inventory_calibration!$B$9:$AD$1332,14,0)</f>
        <v>44476</v>
      </c>
      <c r="N32" s="9" t="s">
        <v>541</v>
      </c>
      <c r="O32" s="156" t="str">
        <f>VLOOKUP(N32,[1]Inventory_calibration!$B$9:$AD$1332,7,0)</f>
        <v>03443391</v>
      </c>
      <c r="P32" s="126" t="s">
        <v>379</v>
      </c>
      <c r="Q32" s="126" t="s">
        <v>379</v>
      </c>
      <c r="R32" s="160" t="str">
        <f>VLOOKUP(U32,[1]Inventory_calibration!$B$9:$AD$1332,6,0)</f>
        <v>05727001</v>
      </c>
      <c r="S32" s="156" t="str">
        <f>VLOOKUP(N32,[1]Inventory_calibration!$B$9:$AD$1332,15,0)</f>
        <v>SBZ0450</v>
      </c>
      <c r="T32" s="120">
        <f>VLOOKUP(U32,[1]Inventory_calibration!$B$9:$AD$1332,14,0)</f>
        <v>44476</v>
      </c>
      <c r="U32" s="9" t="s">
        <v>542</v>
      </c>
      <c r="V32" s="162" t="str">
        <f>VLOOKUP(U32,[1]Inventory_calibration!$B$9:$AD$1332,7,0)</f>
        <v>TR445</v>
      </c>
      <c r="W32" s="2"/>
      <c r="X32" s="2"/>
      <c r="Y32" s="139" t="str">
        <f t="shared" si="1"/>
        <v>SBZ0206 / OCT-2021</v>
      </c>
      <c r="Z32" s="164" t="str">
        <f t="shared" si="0"/>
        <v>SBZ0450 / OCT-2021</v>
      </c>
      <c r="AA32" s="2" t="str">
        <f t="shared" si="2"/>
        <v>SBZ0450 / OCT-2021</v>
      </c>
    </row>
    <row r="33" spans="1:27" x14ac:dyDescent="0.3">
      <c r="A33" s="127">
        <v>27</v>
      </c>
      <c r="B33" s="121" t="str">
        <f>VLOOKUP(F33,[1]Inventory_calibration!$B$9:$AD$1332,6,0)</f>
        <v>VCS3 7080-10</v>
      </c>
      <c r="C33" s="4" t="s">
        <v>382</v>
      </c>
      <c r="D33" s="155" t="str">
        <f>VLOOKUP(F33,[1]Inventory_calibration!$B$9:$AD$1332,15,0)</f>
        <v>SBZ0236</v>
      </c>
      <c r="E33" s="120">
        <f>VLOOKUP(F33,[1]Inventory_calibration!$B$9:$AD$1332,14,0)</f>
        <v>44852</v>
      </c>
      <c r="F33" s="4" t="s">
        <v>383</v>
      </c>
      <c r="G33" s="157">
        <f>VLOOKUP(F33,[1]Inventory_calibration!$B$9:$AD$1332,7,0)</f>
        <v>58566237580010</v>
      </c>
      <c r="H33" s="156" t="str">
        <f>VLOOKUP(F33,[1]Inventory_calibration!$B$9:$AD$1332,8,0)</f>
        <v>TBD</v>
      </c>
      <c r="I33" s="126" t="s">
        <v>379</v>
      </c>
      <c r="J33" s="126" t="s">
        <v>379</v>
      </c>
      <c r="K33" s="160" t="str">
        <f>VLOOKUP(N33,[1]Inventory_calibration!$B$9:$AD$1332,6,0)</f>
        <v>A4390-2</v>
      </c>
      <c r="L33" s="156" t="str">
        <f>VLOOKUP(N33,[1]Inventory_calibration!$B$9:$AD$1332,15,0)</f>
        <v>SBZ0500</v>
      </c>
      <c r="M33" s="120">
        <f>VLOOKUP(N33,[1]Inventory_calibration!$B$9:$AD$1332,14,0)</f>
        <v>44724</v>
      </c>
      <c r="N33" s="9" t="s">
        <v>599</v>
      </c>
      <c r="O33" s="156" t="str">
        <f>VLOOKUP(N33,[1]Inventory_calibration!$B$9:$AD$1332,7,0)</f>
        <v>S21040023</v>
      </c>
      <c r="P33" s="126" t="s">
        <v>379</v>
      </c>
      <c r="Q33" s="126" t="s">
        <v>379</v>
      </c>
      <c r="R33" s="160" t="str">
        <f>VLOOKUP(U33,[1]Inventory_calibration!$B$9:$AD$1332,6,0)</f>
        <v>HC2-IC105</v>
      </c>
      <c r="S33" s="156" t="str">
        <f>VLOOKUP(N33,[1]Inventory_calibration!$B$9:$AD$1332,15,0)</f>
        <v>SBZ0500</v>
      </c>
      <c r="T33" s="120">
        <f>VLOOKUP(U33,[1]Inventory_calibration!$B$9:$AD$1332,14,0)</f>
        <v>44724</v>
      </c>
      <c r="U33" s="9" t="s">
        <v>600</v>
      </c>
      <c r="V33" s="162" t="str">
        <f>VLOOKUP(U33,[1]Inventory_calibration!$B$9:$AD$1332,7,0)</f>
        <v>20501952</v>
      </c>
      <c r="W33" s="2"/>
      <c r="X33" s="2"/>
      <c r="Y33" s="139" t="str">
        <f t="shared" si="1"/>
        <v>SBZ0236 / OCT-2022</v>
      </c>
      <c r="Z33" s="164" t="str">
        <f t="shared" si="0"/>
        <v>SBZ0500 / JUN-2022</v>
      </c>
      <c r="AA33" s="2" t="str">
        <f t="shared" si="2"/>
        <v>SBZ0500 / JUN-2022</v>
      </c>
    </row>
    <row r="34" spans="1:27" x14ac:dyDescent="0.3">
      <c r="A34" s="127">
        <v>28</v>
      </c>
      <c r="B34" s="121" t="str">
        <f>VLOOKUP(F34,[1]Inventory_calibration!$B$9:$AD$1332,6,0)</f>
        <v>T/120/V2</v>
      </c>
      <c r="C34" s="4" t="s">
        <v>384</v>
      </c>
      <c r="D34" s="155" t="str">
        <f>VLOOKUP(F34,[1]Inventory_calibration!$B$9:$AD$1332,15,0)</f>
        <v>SBZ0224</v>
      </c>
      <c r="E34" s="120">
        <f>VLOOKUP(F34,[1]Inventory_calibration!$B$9:$AD$1332,14,0)</f>
        <v>45014</v>
      </c>
      <c r="F34" s="4" t="s">
        <v>385</v>
      </c>
      <c r="G34" s="157">
        <f>VLOOKUP(F34,[1]Inventory_calibration!$B$9:$AD$1332,7,0)</f>
        <v>58566247640010</v>
      </c>
      <c r="H34" s="156" t="str">
        <f>VLOOKUP(F34,[1]Inventory_calibration!$B$9:$AD$1332,8,0)</f>
        <v>TBD</v>
      </c>
      <c r="I34" s="126" t="s">
        <v>379</v>
      </c>
      <c r="J34" s="126" t="s">
        <v>379</v>
      </c>
      <c r="K34" s="160" t="str">
        <f>VLOOKUP(N34,[1]Inventory_calibration!$B$9:$AD$1332,6,0)</f>
        <v>MA24901</v>
      </c>
      <c r="L34" s="156" t="str">
        <f>VLOOKUP(N34,[1]Inventory_calibration!$B$9:$AD$1332,15,0)</f>
        <v>SBZ0141</v>
      </c>
      <c r="M34" s="120">
        <f>VLOOKUP(N34,[1]Inventory_calibration!$B$9:$AD$1332,14,0)</f>
        <v>45014</v>
      </c>
      <c r="N34" s="5" t="s">
        <v>446</v>
      </c>
      <c r="O34" s="156" t="str">
        <f>VLOOKUP(N34,[1]Inventory_calibration!$B$9:$AD$1332,7,0)</f>
        <v>H16110479</v>
      </c>
      <c r="P34" s="126" t="s">
        <v>379</v>
      </c>
      <c r="Q34" s="126" t="s">
        <v>379</v>
      </c>
      <c r="R34" s="160" t="str">
        <f>VLOOKUP(U34,[1]Inventory_calibration!$B$9:$AD$1332,6,0)</f>
        <v>PT 100</v>
      </c>
      <c r="S34" s="156" t="str">
        <f>VLOOKUP(N34,[1]Inventory_calibration!$B$9:$AD$1332,15,0)</f>
        <v>SBZ0141</v>
      </c>
      <c r="T34" s="120">
        <f>VLOOKUP(U34,[1]Inventory_calibration!$B$9:$AD$1332,14,0)</f>
        <v>45014</v>
      </c>
      <c r="U34" s="5" t="s">
        <v>447</v>
      </c>
      <c r="V34" s="162" t="str">
        <f>VLOOKUP(U34,[1]Inventory_calibration!$B$9:$AD$1332,7,0)</f>
        <v>0,998706-0,107453</v>
      </c>
      <c r="W34" s="2"/>
      <c r="X34" s="2"/>
      <c r="Y34" s="139" t="str">
        <f t="shared" si="1"/>
        <v>SBZ0224 / MAR-2023</v>
      </c>
      <c r="Z34" s="164" t="str">
        <f t="shared" si="0"/>
        <v>SBZ0141 / MAR-2023</v>
      </c>
      <c r="AA34" s="2" t="str">
        <f t="shared" si="2"/>
        <v>SBZ0141 / MAR-2023</v>
      </c>
    </row>
    <row r="35" spans="1:27" s="166" customFormat="1" x14ac:dyDescent="0.3">
      <c r="A35" s="173">
        <v>29</v>
      </c>
      <c r="B35" s="121" t="str">
        <f>VLOOKUP(F35,[1]Inventory_calibration!$B$9:$AD$1332,6,0)</f>
        <v>ARS-0390-AE</v>
      </c>
      <c r="C35" s="116" t="s">
        <v>386</v>
      </c>
      <c r="D35" s="155" t="str">
        <f>VLOOKUP(F35,[1]Inventory_calibration!$B$9:$AD$1332,15,0)</f>
        <v>SBZ0211</v>
      </c>
      <c r="E35" s="120">
        <f>VLOOKUP(F35,[1]Inventory_calibration!$B$9:$AD$1332,14,0)</f>
        <v>44957</v>
      </c>
      <c r="F35" s="116" t="s">
        <v>400</v>
      </c>
      <c r="G35" s="157">
        <f>VLOOKUP(F35,[1]Inventory_calibration!$B$9:$AD$1332,7,0)</f>
        <v>4120010101</v>
      </c>
      <c r="H35" s="156" t="str">
        <f>VLOOKUP(F35,[1]Inventory_calibration!$B$9:$AD$1332,8,0)</f>
        <v>TBD</v>
      </c>
      <c r="I35" s="169" t="s">
        <v>379</v>
      </c>
      <c r="J35" s="169" t="s">
        <v>379</v>
      </c>
      <c r="K35" s="160" t="str">
        <f>VLOOKUP(N35,[1]Inventory_calibration!$B$9:$AD$1332,6,0)</f>
        <v>Testo 6681</v>
      </c>
      <c r="L35" s="156" t="str">
        <f>VLOOKUP(N35,[1]Inventory_calibration!$B$9:$AD$1332,15,0)</f>
        <v>SBZ0420</v>
      </c>
      <c r="M35" s="120">
        <f>VLOOKUP(N35,[1]Inventory_calibration!$B$9:$AD$1332,14,0)</f>
        <v>44957</v>
      </c>
      <c r="N35" s="160" t="s">
        <v>444</v>
      </c>
      <c r="O35" s="156">
        <f>VLOOKUP(N35,[1]Inventory_calibration!$B$9:$AD$1332,7,0)</f>
        <v>62094642</v>
      </c>
      <c r="P35" s="169" t="s">
        <v>379</v>
      </c>
      <c r="Q35" s="169" t="s">
        <v>379</v>
      </c>
      <c r="R35" s="160" t="str">
        <f>VLOOKUP(U35,[1]Inventory_calibration!$B$9:$AD$1332,6,0)</f>
        <v>Testo 6610</v>
      </c>
      <c r="S35" s="156" t="str">
        <f>VLOOKUP(N35,[1]Inventory_calibration!$B$9:$AD$1332,15,0)</f>
        <v>SBZ0420</v>
      </c>
      <c r="T35" s="120">
        <f>VLOOKUP(U35,[1]Inventory_calibration!$B$9:$AD$1332,14,0)</f>
        <v>44957</v>
      </c>
      <c r="U35" s="160" t="s">
        <v>445</v>
      </c>
      <c r="V35" s="162" t="str">
        <f>VLOOKUP(U35,[1]Inventory_calibration!$B$9:$AD$1332,7,0)</f>
        <v>03481844</v>
      </c>
      <c r="W35" s="168"/>
      <c r="X35" s="168"/>
      <c r="Y35" s="139" t="str">
        <f t="shared" si="1"/>
        <v>SBZ0211 / JAN-2023</v>
      </c>
      <c r="Z35" s="164" t="str">
        <f t="shared" si="0"/>
        <v>SBZ0420 / JAN-2023</v>
      </c>
      <c r="AA35" s="168" t="str">
        <f t="shared" si="2"/>
        <v>SBZ0420 / JAN-2023</v>
      </c>
    </row>
    <row r="36" spans="1:27" x14ac:dyDescent="0.3">
      <c r="A36" s="127">
        <v>30</v>
      </c>
      <c r="B36" s="121" t="str">
        <f>VLOOKUP(F36,[1]Inventory_calibration!$B$9:$AD$1332,6,0)</f>
        <v>ARSF-0800-10</v>
      </c>
      <c r="C36" s="116" t="s">
        <v>387</v>
      </c>
      <c r="D36" s="155" t="str">
        <f>VLOOKUP(F36,[1]Inventory_calibration!$B$9:$AD$1332,15,0)</f>
        <v>SBZ0205</v>
      </c>
      <c r="E36" s="120">
        <f>VLOOKUP(F36,[1]Inventory_calibration!$B$9:$AD$1332,14,0)</f>
        <v>44957</v>
      </c>
      <c r="F36" s="116" t="s">
        <v>378</v>
      </c>
      <c r="G36" s="157">
        <f>VLOOKUP(F36,[1]Inventory_calibration!$B$9:$AD$1332,7,0)</f>
        <v>4130000102</v>
      </c>
      <c r="H36" s="156" t="str">
        <f>VLOOKUP(F36,[1]Inventory_calibration!$B$9:$AD$1332,8,0)</f>
        <v>TBD</v>
      </c>
      <c r="I36" s="126" t="s">
        <v>379</v>
      </c>
      <c r="J36" s="126" t="s">
        <v>379</v>
      </c>
      <c r="K36" s="160" t="str">
        <f>VLOOKUP(N36,[1]Inventory_calibration!$B$9:$AD$1332,6,0)</f>
        <v>Testo 6681</v>
      </c>
      <c r="L36" s="156" t="str">
        <f>VLOOKUP(N36,[1]Inventory_calibration!$B$9:$AD$1332,15,0)</f>
        <v>SBZ0404</v>
      </c>
      <c r="M36" s="120">
        <f>VLOOKUP(N36,[1]Inventory_calibration!$B$9:$AD$1332,14,0)</f>
        <v>44957</v>
      </c>
      <c r="N36" s="9" t="s">
        <v>448</v>
      </c>
      <c r="O36" s="156">
        <f>VLOOKUP(N36,[1]Inventory_calibration!$B$9:$AD$1332,7,0)</f>
        <v>61630480</v>
      </c>
      <c r="P36" s="126" t="s">
        <v>379</v>
      </c>
      <c r="Q36" s="126" t="s">
        <v>379</v>
      </c>
      <c r="R36" s="160" t="str">
        <f>VLOOKUP(U36,[1]Inventory_calibration!$B$9:$AD$1332,6,0)</f>
        <v>Testo 6610</v>
      </c>
      <c r="S36" s="156" t="str">
        <f>VLOOKUP(N36,[1]Inventory_calibration!$B$9:$AD$1332,15,0)</f>
        <v>SBZ0404</v>
      </c>
      <c r="T36" s="120">
        <f>VLOOKUP(U36,[1]Inventory_calibration!$B$9:$AD$1332,14,0)</f>
        <v>44957</v>
      </c>
      <c r="U36" s="9" t="s">
        <v>449</v>
      </c>
      <c r="V36" s="162" t="str">
        <f>VLOOKUP(U36,[1]Inventory_calibration!$B$9:$AD$1332,7,0)</f>
        <v>03407398</v>
      </c>
      <c r="W36" s="2"/>
      <c r="X36" s="2"/>
      <c r="Y36" s="139" t="str">
        <f t="shared" si="1"/>
        <v>SBZ0205 / JAN-2023</v>
      </c>
      <c r="Z36" s="164" t="str">
        <f t="shared" si="0"/>
        <v>SBZ0404 / JAN-2023</v>
      </c>
      <c r="AA36" s="2" t="str">
        <f t="shared" si="2"/>
        <v>SBZ0404 / JAN-2023</v>
      </c>
    </row>
    <row r="37" spans="1:27" x14ac:dyDescent="0.3">
      <c r="A37" s="127">
        <v>31</v>
      </c>
      <c r="B37" s="121" t="str">
        <f>VLOOKUP(F37,[1]Inventory_calibration!$B$9:$AD$1332,6,0)</f>
        <v>ARSF-0800-10</v>
      </c>
      <c r="C37" s="4" t="s">
        <v>388</v>
      </c>
      <c r="D37" s="155" t="str">
        <f>VLOOKUP(F37,[1]Inventory_calibration!$B$9:$AD$1332,15,0)</f>
        <v>SBZ0212</v>
      </c>
      <c r="E37" s="120">
        <f>VLOOKUP(F37,[1]Inventory_calibration!$B$9:$AD$1332,14,0)</f>
        <v>44957</v>
      </c>
      <c r="F37" s="116" t="s">
        <v>401</v>
      </c>
      <c r="G37" s="157">
        <f>VLOOKUP(F37,[1]Inventory_calibration!$B$9:$AD$1332,7,0)</f>
        <v>4130000141</v>
      </c>
      <c r="H37" s="156" t="str">
        <f>VLOOKUP(F37,[1]Inventory_calibration!$B$9:$AD$1332,8,0)</f>
        <v>TBD</v>
      </c>
      <c r="I37" s="126" t="s">
        <v>379</v>
      </c>
      <c r="J37" s="126" t="s">
        <v>379</v>
      </c>
      <c r="K37" s="160" t="str">
        <f>VLOOKUP(N37,[1]Inventory_calibration!$B$9:$AD$1332,6,0)</f>
        <v>Testo 6681</v>
      </c>
      <c r="L37" s="156" t="str">
        <f>VLOOKUP(N37,[1]Inventory_calibration!$B$9:$AD$1332,15,0)</f>
        <v>SBZ0338</v>
      </c>
      <c r="M37" s="120">
        <f>VLOOKUP(N37,[1]Inventory_calibration!$B$9:$AD$1332,14,0)</f>
        <v>44957</v>
      </c>
      <c r="N37" s="9" t="s">
        <v>543</v>
      </c>
      <c r="O37" s="156" t="str">
        <f>VLOOKUP(N37,[1]Inventory_calibration!$B$9:$AD$1332,7,0)</f>
        <v>62094656</v>
      </c>
      <c r="P37" s="126" t="s">
        <v>379</v>
      </c>
      <c r="Q37" s="126" t="s">
        <v>379</v>
      </c>
      <c r="R37" s="160" t="str">
        <f>VLOOKUP(U37,[1]Inventory_calibration!$B$9:$AD$1332,6,0)</f>
        <v>Testo 6614</v>
      </c>
      <c r="S37" s="156" t="str">
        <f>VLOOKUP(N37,[1]Inventory_calibration!$B$9:$AD$1332,15,0)</f>
        <v>SBZ0338</v>
      </c>
      <c r="T37" s="120">
        <f>VLOOKUP(U37,[1]Inventory_calibration!$B$9:$AD$1332,14,0)</f>
        <v>44957</v>
      </c>
      <c r="U37" s="9" t="s">
        <v>544</v>
      </c>
      <c r="V37" s="162" t="str">
        <f>VLOOKUP(U37,[1]Inventory_calibration!$B$9:$AD$1332,7,0)</f>
        <v>03478288</v>
      </c>
      <c r="W37" s="2"/>
      <c r="X37" s="2"/>
      <c r="Y37" s="139" t="str">
        <f t="shared" si="1"/>
        <v>SBZ0212 / JAN-2023</v>
      </c>
      <c r="Z37" s="164" t="str">
        <f t="shared" si="0"/>
        <v>SBZ0338 / JAN-2023</v>
      </c>
      <c r="AA37" s="2" t="str">
        <f t="shared" si="2"/>
        <v>SBZ0338 / JAN-2023</v>
      </c>
    </row>
    <row r="38" spans="1:27" x14ac:dyDescent="0.3">
      <c r="A38" s="127">
        <v>32</v>
      </c>
      <c r="B38" s="121" t="str">
        <f>VLOOKUP(F38,[1]Inventory_calibration!$B$9:$AD$1332,6,0)</f>
        <v>ARS-0680-AE</v>
      </c>
      <c r="C38" s="4" t="s">
        <v>389</v>
      </c>
      <c r="D38" s="155" t="str">
        <f>VLOOKUP(F38,[1]Inventory_calibration!$B$9:$AD$1332,15,0)</f>
        <v>SBZ0213</v>
      </c>
      <c r="E38" s="120">
        <f>VLOOKUP(F38,[1]Inventory_calibration!$B$9:$AD$1332,14,0)</f>
        <v>44994</v>
      </c>
      <c r="F38" s="116" t="s">
        <v>402</v>
      </c>
      <c r="G38" s="157">
        <f>VLOOKUP(F38,[1]Inventory_calibration!$B$9:$AD$1332,7,0)</f>
        <v>4100010548</v>
      </c>
      <c r="H38" s="156" t="str">
        <f>VLOOKUP(F38,[1]Inventory_calibration!$B$9:$AD$1332,8,0)</f>
        <v>TBD</v>
      </c>
      <c r="I38" s="126" t="s">
        <v>379</v>
      </c>
      <c r="J38" s="126" t="s">
        <v>379</v>
      </c>
      <c r="K38" s="160" t="str">
        <f>VLOOKUP(N38,[1]Inventory_calibration!$B$9:$AD$1332,6,0)</f>
        <v>Testo 6681</v>
      </c>
      <c r="L38" s="156" t="str">
        <f>VLOOKUP(N38,[1]Inventory_calibration!$B$9:$AD$1332,15,0)</f>
        <v>SBZ0422</v>
      </c>
      <c r="M38" s="120">
        <f>VLOOKUP(N38,[1]Inventory_calibration!$B$9:$AD$1332,14,0)</f>
        <v>44994</v>
      </c>
      <c r="N38" s="9" t="s">
        <v>450</v>
      </c>
      <c r="O38" s="156">
        <f>VLOOKUP(N38,[1]Inventory_calibration!$B$9:$AD$1332,7,0)</f>
        <v>61936769</v>
      </c>
      <c r="P38" s="126" t="s">
        <v>379</v>
      </c>
      <c r="Q38" s="126" t="s">
        <v>379</v>
      </c>
      <c r="R38" s="160" t="str">
        <f>VLOOKUP(U38,[1]Inventory_calibration!$B$9:$AD$1332,6,0)</f>
        <v>Testo 6610</v>
      </c>
      <c r="S38" s="156" t="str">
        <f>VLOOKUP(N38,[1]Inventory_calibration!$B$9:$AD$1332,15,0)</f>
        <v>SBZ0422</v>
      </c>
      <c r="T38" s="120">
        <f>VLOOKUP(U38,[1]Inventory_calibration!$B$9:$AD$1332,14,0)</f>
        <v>44994</v>
      </c>
      <c r="U38" s="9" t="s">
        <v>451</v>
      </c>
      <c r="V38" s="162" t="str">
        <f>VLOOKUP(U38,[1]Inventory_calibration!$B$9:$AD$1332,7,0)</f>
        <v>03491509</v>
      </c>
      <c r="W38" s="2"/>
      <c r="X38" s="2"/>
      <c r="Y38" s="139" t="str">
        <f t="shared" si="1"/>
        <v>SBZ0213 / MAR-2023</v>
      </c>
      <c r="Z38" s="164" t="str">
        <f t="shared" si="0"/>
        <v>SBZ0422 / MAR-2023</v>
      </c>
      <c r="AA38" s="2" t="str">
        <f t="shared" si="2"/>
        <v>SBZ0422 / MAR-2023</v>
      </c>
    </row>
    <row r="39" spans="1:27" x14ac:dyDescent="0.3">
      <c r="A39" s="127">
        <v>33</v>
      </c>
      <c r="B39" s="121" t="str">
        <f>VLOOKUP(F39,[1]Inventory_calibration!$B$9:$AD$1332,6,0)</f>
        <v>ARS-0390-AE BMW dew</v>
      </c>
      <c r="C39" s="4" t="s">
        <v>390</v>
      </c>
      <c r="D39" s="155" t="str">
        <f>VLOOKUP(F39,[1]Inventory_calibration!$B$9:$AD$1332,15,0)</f>
        <v>SBZ0214</v>
      </c>
      <c r="E39" s="120">
        <f>VLOOKUP(F39,[1]Inventory_calibration!$B$9:$AD$1332,14,0)</f>
        <v>44943</v>
      </c>
      <c r="F39" s="116" t="s">
        <v>403</v>
      </c>
      <c r="G39" s="157">
        <f>VLOOKUP(F39,[1]Inventory_calibration!$B$9:$AD$1332,7,0)</f>
        <v>4120010104</v>
      </c>
      <c r="H39" s="156" t="str">
        <f>VLOOKUP(F39,[1]Inventory_calibration!$B$9:$AD$1332,8,0)</f>
        <v>TBD</v>
      </c>
      <c r="I39" s="126" t="s">
        <v>379</v>
      </c>
      <c r="J39" s="126" t="s">
        <v>379</v>
      </c>
      <c r="K39" s="160" t="str">
        <f>VLOOKUP(N39,[1]Inventory_calibration!$B$9:$AD$1332,6,0)</f>
        <v>Testo 6681</v>
      </c>
      <c r="L39" s="156" t="str">
        <f>VLOOKUP(N39,[1]Inventory_calibration!$B$9:$AD$1332,15,0)</f>
        <v>SBZ0406</v>
      </c>
      <c r="M39" s="120">
        <f>VLOOKUP(N39,[1]Inventory_calibration!$B$9:$AD$1332,14,0)</f>
        <v>44943</v>
      </c>
      <c r="N39" s="9" t="s">
        <v>452</v>
      </c>
      <c r="O39" s="156">
        <f>VLOOKUP(N39,[1]Inventory_calibration!$B$9:$AD$1332,7,0)</f>
        <v>62094653</v>
      </c>
      <c r="P39" s="126" t="s">
        <v>379</v>
      </c>
      <c r="Q39" s="126" t="s">
        <v>379</v>
      </c>
      <c r="R39" s="160" t="str">
        <f>VLOOKUP(U39,[1]Inventory_calibration!$B$9:$AD$1332,6,0)</f>
        <v>Testo 6610</v>
      </c>
      <c r="S39" s="156" t="str">
        <f>VLOOKUP(N39,[1]Inventory_calibration!$B$9:$AD$1332,15,0)</f>
        <v>SBZ0406</v>
      </c>
      <c r="T39" s="120">
        <f>VLOOKUP(U39,[1]Inventory_calibration!$B$9:$AD$1332,14,0)</f>
        <v>44943</v>
      </c>
      <c r="U39" s="9" t="s">
        <v>453</v>
      </c>
      <c r="V39" s="162" t="str">
        <f>VLOOKUP(U39,[1]Inventory_calibration!$B$9:$AD$1332,7,0)</f>
        <v>03429305</v>
      </c>
      <c r="W39" s="2"/>
      <c r="X39" s="2"/>
      <c r="Y39" s="139" t="str">
        <f t="shared" si="1"/>
        <v>SBZ0214 / JAN-2023</v>
      </c>
      <c r="Z39" s="164" t="str">
        <f t="shared" si="0"/>
        <v>SBZ0406 / JAN-2023</v>
      </c>
      <c r="AA39" s="2" t="str">
        <f t="shared" si="2"/>
        <v>SBZ0406 / JAN-2023</v>
      </c>
    </row>
    <row r="40" spans="1:27" x14ac:dyDescent="0.3">
      <c r="A40" s="127">
        <v>34</v>
      </c>
      <c r="B40" s="121" t="str">
        <f>VLOOKUP(F40,[1]Inventory_calibration!$B$9:$AD$1332,6,0)</f>
        <v>ARS-0390-AE BMW dew</v>
      </c>
      <c r="C40" s="4" t="s">
        <v>391</v>
      </c>
      <c r="D40" s="155" t="str">
        <f>VLOOKUP(F40,[1]Inventory_calibration!$B$9:$AD$1332,15,0)</f>
        <v>SBZ0215</v>
      </c>
      <c r="E40" s="120">
        <f>VLOOKUP(F40,[1]Inventory_calibration!$B$9:$AD$1332,14,0)</f>
        <v>44943</v>
      </c>
      <c r="F40" s="116" t="s">
        <v>404</v>
      </c>
      <c r="G40" s="157">
        <f>VLOOKUP(F40,[1]Inventory_calibration!$B$9:$AD$1332,7,0)</f>
        <v>4120010102</v>
      </c>
      <c r="H40" s="156" t="str">
        <f>VLOOKUP(F40,[1]Inventory_calibration!$B$9:$AD$1332,8,0)</f>
        <v>TBD</v>
      </c>
      <c r="I40" s="126" t="s">
        <v>379</v>
      </c>
      <c r="J40" s="126" t="s">
        <v>379</v>
      </c>
      <c r="K40" s="160" t="str">
        <f>VLOOKUP(N40,[1]Inventory_calibration!$B$9:$AD$1332,6,0)</f>
        <v>Testo 6681</v>
      </c>
      <c r="L40" s="156" t="str">
        <f>VLOOKUP(N40,[1]Inventory_calibration!$B$9:$AD$1332,15,0)</f>
        <v>SBZ0340</v>
      </c>
      <c r="M40" s="120">
        <f>VLOOKUP(N40,[1]Inventory_calibration!$B$9:$AD$1332,14,0)</f>
        <v>44943</v>
      </c>
      <c r="N40" s="9" t="s">
        <v>454</v>
      </c>
      <c r="O40" s="156" t="str">
        <f>VLOOKUP(N40,[1]Inventory_calibration!$B$9:$AD$1332,7,0)</f>
        <v>62094663</v>
      </c>
      <c r="P40" s="126" t="s">
        <v>379</v>
      </c>
      <c r="Q40" s="126" t="s">
        <v>379</v>
      </c>
      <c r="R40" s="160" t="str">
        <f>VLOOKUP(U40,[1]Inventory_calibration!$B$9:$AD$1332,6,0)</f>
        <v>Testo 6614</v>
      </c>
      <c r="S40" s="156" t="str">
        <f>VLOOKUP(N40,[1]Inventory_calibration!$B$9:$AD$1332,15,0)</f>
        <v>SBZ0340</v>
      </c>
      <c r="T40" s="120">
        <f>VLOOKUP(U40,[1]Inventory_calibration!$B$9:$AD$1332,14,0)</f>
        <v>44943</v>
      </c>
      <c r="U40" s="9" t="s">
        <v>455</v>
      </c>
      <c r="V40" s="162" t="str">
        <f>VLOOKUP(U40,[1]Inventory_calibration!$B$9:$AD$1332,7,0)</f>
        <v>03478289</v>
      </c>
      <c r="W40" s="2"/>
      <c r="X40" s="2"/>
      <c r="Y40" s="139" t="str">
        <f t="shared" si="1"/>
        <v>SBZ0215 / JAN-2023</v>
      </c>
      <c r="Z40" s="164" t="str">
        <f t="shared" si="0"/>
        <v>SBZ0340 / JAN-2023</v>
      </c>
      <c r="AA40" s="2" t="str">
        <f t="shared" si="2"/>
        <v>SBZ0340 / JAN-2023</v>
      </c>
    </row>
    <row r="41" spans="1:27" x14ac:dyDescent="0.3">
      <c r="A41" s="127">
        <v>35</v>
      </c>
      <c r="B41" s="121" t="str">
        <f>VLOOKUP(F41,[1]Inventory_calibration!$B$9:$AD$1332,6,0)</f>
        <v>ARS-0680-AE</v>
      </c>
      <c r="C41" s="4" t="s">
        <v>392</v>
      </c>
      <c r="D41" s="155" t="str">
        <f>VLOOKUP(F41,[1]Inventory_calibration!$B$9:$AD$1332,15,0)</f>
        <v>SBZ0216</v>
      </c>
      <c r="E41" s="120">
        <f>VLOOKUP(F41,[1]Inventory_calibration!$B$9:$AD$1332,14,0)</f>
        <v>44986</v>
      </c>
      <c r="F41" s="116" t="s">
        <v>405</v>
      </c>
      <c r="G41" s="157">
        <f>VLOOKUP(F41,[1]Inventory_calibration!$B$9:$AD$1332,7,0)</f>
        <v>4100010551</v>
      </c>
      <c r="H41" s="156" t="str">
        <f>VLOOKUP(F41,[1]Inventory_calibration!$B$9:$AD$1332,8,0)</f>
        <v>TBD</v>
      </c>
      <c r="I41" s="126" t="s">
        <v>379</v>
      </c>
      <c r="J41" s="126" t="s">
        <v>379</v>
      </c>
      <c r="K41" s="160" t="str">
        <f>VLOOKUP(N41,[1]Inventory_calibration!$B$9:$AD$1332,6,0)</f>
        <v>Testo 6681</v>
      </c>
      <c r="L41" s="156" t="str">
        <f>VLOOKUP(N41,[1]Inventory_calibration!$B$9:$AD$1332,15,0)</f>
        <v>SBZ0410</v>
      </c>
      <c r="M41" s="120">
        <f>VLOOKUP(N41,[1]Inventory_calibration!$B$9:$AD$1332,14,0)</f>
        <v>44986</v>
      </c>
      <c r="N41" s="9" t="s">
        <v>456</v>
      </c>
      <c r="O41" s="156">
        <f>VLOOKUP(N41,[1]Inventory_calibration!$B$9:$AD$1332,7,0)</f>
        <v>62094648</v>
      </c>
      <c r="P41" s="126" t="s">
        <v>379</v>
      </c>
      <c r="Q41" s="126" t="s">
        <v>379</v>
      </c>
      <c r="R41" s="160" t="str">
        <f>VLOOKUP(U41,[1]Inventory_calibration!$B$9:$AD$1332,6,0)</f>
        <v>Testo 6610</v>
      </c>
      <c r="S41" s="156" t="str">
        <f>VLOOKUP(N41,[1]Inventory_calibration!$B$9:$AD$1332,15,0)</f>
        <v>SBZ0410</v>
      </c>
      <c r="T41" s="120">
        <f>VLOOKUP(U41,[1]Inventory_calibration!$B$9:$AD$1332,14,0)</f>
        <v>44986</v>
      </c>
      <c r="U41" s="9" t="s">
        <v>457</v>
      </c>
      <c r="V41" s="162" t="str">
        <f>VLOOKUP(U41,[1]Inventory_calibration!$B$9:$AD$1332,7,0)</f>
        <v>03481828</v>
      </c>
      <c r="W41" s="2"/>
      <c r="X41" s="2"/>
      <c r="Y41" s="139" t="str">
        <f t="shared" si="1"/>
        <v>SBZ0216 / MAR-2023</v>
      </c>
      <c r="Z41" s="164" t="str">
        <f t="shared" si="0"/>
        <v>SBZ0410 / MAR-2023</v>
      </c>
      <c r="AA41" s="2" t="str">
        <f t="shared" si="2"/>
        <v>SBZ0410 / MAR-2023</v>
      </c>
    </row>
    <row r="42" spans="1:27" x14ac:dyDescent="0.3">
      <c r="A42" s="127">
        <v>36</v>
      </c>
      <c r="B42" s="121" t="str">
        <f>VLOOKUP(F42,[1]Inventory_calibration!$B$9:$AD$1332,6,0)</f>
        <v>ARS-0680-AE</v>
      </c>
      <c r="C42" s="4" t="s">
        <v>393</v>
      </c>
      <c r="D42" s="155" t="str">
        <f>VLOOKUP(F42,[1]Inventory_calibration!$B$9:$AD$1332,15,0)</f>
        <v>SBZ0217</v>
      </c>
      <c r="E42" s="120">
        <f>VLOOKUP(F42,[1]Inventory_calibration!$B$9:$AD$1332,14,0)</f>
        <v>44769</v>
      </c>
      <c r="F42" s="116" t="s">
        <v>406</v>
      </c>
      <c r="G42" s="157">
        <f>VLOOKUP(F42,[1]Inventory_calibration!$B$9:$AD$1332,7,0)</f>
        <v>4100010547</v>
      </c>
      <c r="H42" s="156" t="str">
        <f>VLOOKUP(F42,[1]Inventory_calibration!$B$9:$AD$1332,8,0)</f>
        <v>TBD</v>
      </c>
      <c r="I42" s="126" t="s">
        <v>379</v>
      </c>
      <c r="J42" s="126" t="s">
        <v>379</v>
      </c>
      <c r="K42" s="160" t="str">
        <f>VLOOKUP(N42,[1]Inventory_calibration!$B$9:$AD$1332,6,0)</f>
        <v>Testo 6681</v>
      </c>
      <c r="L42" s="156" t="str">
        <f>VLOOKUP(N42,[1]Inventory_calibration!$B$9:$AD$1332,15,0)</f>
        <v>SBZ0412</v>
      </c>
      <c r="M42" s="120">
        <f>VLOOKUP(N42,[1]Inventory_calibration!$B$9:$AD$1332,14,0)</f>
        <v>44769</v>
      </c>
      <c r="N42" s="9" t="s">
        <v>458</v>
      </c>
      <c r="O42" s="156">
        <f>VLOOKUP(N42,[1]Inventory_calibration!$B$9:$AD$1332,7,0)</f>
        <v>62094678</v>
      </c>
      <c r="P42" s="126" t="s">
        <v>379</v>
      </c>
      <c r="Q42" s="126" t="s">
        <v>379</v>
      </c>
      <c r="R42" s="160" t="str">
        <f>VLOOKUP(U42,[1]Inventory_calibration!$B$9:$AD$1332,6,0)</f>
        <v>Testo 6610</v>
      </c>
      <c r="S42" s="156" t="str">
        <f>VLOOKUP(N42,[1]Inventory_calibration!$B$9:$AD$1332,15,0)</f>
        <v>SBZ0412</v>
      </c>
      <c r="T42" s="120">
        <f>VLOOKUP(U42,[1]Inventory_calibration!$B$9:$AD$1332,14,0)</f>
        <v>44769</v>
      </c>
      <c r="U42" s="9" t="s">
        <v>459</v>
      </c>
      <c r="V42" s="162" t="str">
        <f>VLOOKUP(U42,[1]Inventory_calibration!$B$9:$AD$1332,7,0)</f>
        <v>03481803</v>
      </c>
      <c r="W42" s="2"/>
      <c r="X42" s="2"/>
      <c r="Y42" s="139" t="str">
        <f t="shared" si="1"/>
        <v>SBZ0217 / JUL-2022</v>
      </c>
      <c r="Z42" s="164" t="str">
        <f t="shared" si="0"/>
        <v>SBZ0412 / JUL-2022</v>
      </c>
      <c r="AA42" s="2" t="str">
        <f t="shared" si="2"/>
        <v>SBZ0412 / JUL-2022</v>
      </c>
    </row>
    <row r="43" spans="1:27" x14ac:dyDescent="0.3">
      <c r="A43" s="127">
        <v>37</v>
      </c>
      <c r="B43" s="121" t="str">
        <f>VLOOKUP(F43,[1]Inventory_calibration!$B$9:$AD$1332,6,0)</f>
        <v>ARS-0680-AE</v>
      </c>
      <c r="C43" s="4" t="s">
        <v>394</v>
      </c>
      <c r="D43" s="155" t="str">
        <f>VLOOKUP(F43,[1]Inventory_calibration!$B$9:$AD$1332,15,0)</f>
        <v>SBZ0218</v>
      </c>
      <c r="E43" s="120">
        <f>VLOOKUP(F43,[1]Inventory_calibration!$B$9:$AD$1332,14,0)</f>
        <v>44957</v>
      </c>
      <c r="F43" s="116" t="s">
        <v>407</v>
      </c>
      <c r="G43" s="157" t="str">
        <f>VLOOKUP(F43,[1]Inventory_calibration!$B$9:$AD$1332,7,0)</f>
        <v> 4120510361</v>
      </c>
      <c r="H43" s="156" t="str">
        <f>VLOOKUP(F43,[1]Inventory_calibration!$B$9:$AD$1332,8,0)</f>
        <v>TBD</v>
      </c>
      <c r="I43" s="126" t="s">
        <v>379</v>
      </c>
      <c r="J43" s="126" t="s">
        <v>379</v>
      </c>
      <c r="K43" s="160" t="str">
        <f>VLOOKUP(N43,[1]Inventory_calibration!$B$9:$AD$1332,6,0)</f>
        <v>Testo 6681</v>
      </c>
      <c r="L43" s="156" t="str">
        <f>VLOOKUP(N43,[1]Inventory_calibration!$B$9:$AD$1332,15,0)</f>
        <v>SBZ0356</v>
      </c>
      <c r="M43" s="120">
        <f>VLOOKUP(N43,[1]Inventory_calibration!$B$9:$AD$1332,14,0)</f>
        <v>44957</v>
      </c>
      <c r="N43" s="9" t="s">
        <v>460</v>
      </c>
      <c r="O43" s="156" t="str">
        <f>VLOOKUP(N43,[1]Inventory_calibration!$B$9:$AD$1332,7,0)</f>
        <v>62094644</v>
      </c>
      <c r="P43" s="126" t="s">
        <v>379</v>
      </c>
      <c r="Q43" s="126" t="s">
        <v>379</v>
      </c>
      <c r="R43" s="160" t="str">
        <f>VLOOKUP(U43,[1]Inventory_calibration!$B$9:$AD$1332,6,0)</f>
        <v>Testo 6614</v>
      </c>
      <c r="S43" s="156" t="str">
        <f>VLOOKUP(N43,[1]Inventory_calibration!$B$9:$AD$1332,15,0)</f>
        <v>SBZ0356</v>
      </c>
      <c r="T43" s="120">
        <f>VLOOKUP(U43,[1]Inventory_calibration!$B$9:$AD$1332,14,0)</f>
        <v>44957</v>
      </c>
      <c r="U43" s="9" t="s">
        <v>461</v>
      </c>
      <c r="V43" s="162" t="str">
        <f>VLOOKUP(U43,[1]Inventory_calibration!$B$9:$AD$1332,7,0)</f>
        <v>03478306</v>
      </c>
      <c r="W43" s="2"/>
      <c r="X43" s="2"/>
      <c r="Y43" s="139" t="str">
        <f t="shared" si="1"/>
        <v>SBZ0218 / JAN-2023</v>
      </c>
      <c r="Z43" s="164" t="str">
        <f t="shared" si="0"/>
        <v>SBZ0356 / JAN-2023</v>
      </c>
      <c r="AA43" s="2" t="str">
        <f t="shared" si="2"/>
        <v>SBZ0356 / JAN-2023</v>
      </c>
    </row>
    <row r="44" spans="1:27" x14ac:dyDescent="0.3">
      <c r="A44" s="127">
        <v>38</v>
      </c>
      <c r="B44" s="121" t="str">
        <f>VLOOKUP(F44,[1]Inventory_calibration!$B$9:$AD$1332,6,0)</f>
        <v>ARS-0390-AE</v>
      </c>
      <c r="C44" s="4" t="s">
        <v>395</v>
      </c>
      <c r="D44" s="155" t="str">
        <f>VLOOKUP(F44,[1]Inventory_calibration!$B$9:$AD$1332,15,0)</f>
        <v>SBZ0219</v>
      </c>
      <c r="E44" s="120">
        <f>VLOOKUP(F44,[1]Inventory_calibration!$B$9:$AD$1332,14,0)</f>
        <v>44966</v>
      </c>
      <c r="F44" s="116" t="s">
        <v>408</v>
      </c>
      <c r="G44" s="157" t="str">
        <f>VLOOKUP(F44,[1]Inventory_calibration!$B$9:$AD$1332,7,0)</f>
        <v> 4120510360</v>
      </c>
      <c r="H44" s="156" t="str">
        <f>VLOOKUP(F44,[1]Inventory_calibration!$B$9:$AD$1332,8,0)</f>
        <v>TBD</v>
      </c>
      <c r="I44" s="126" t="s">
        <v>379</v>
      </c>
      <c r="J44" s="126" t="s">
        <v>379</v>
      </c>
      <c r="K44" s="160" t="str">
        <f>VLOOKUP(N44,[1]Inventory_calibration!$B$9:$AD$1332,6,0)</f>
        <v>Testo 6681</v>
      </c>
      <c r="L44" s="156" t="str">
        <f>VLOOKUP(N44,[1]Inventory_calibration!$B$9:$AD$1332,15,0)</f>
        <v>SBZ0336</v>
      </c>
      <c r="M44" s="120">
        <f>VLOOKUP(N44,[1]Inventory_calibration!$B$9:$AD$1332,14,0)</f>
        <v>44966</v>
      </c>
      <c r="N44" s="9" t="s">
        <v>462</v>
      </c>
      <c r="O44" s="156" t="str">
        <f>VLOOKUP(N44,[1]Inventory_calibration!$B$9:$AD$1332,7,0)</f>
        <v>62094660</v>
      </c>
      <c r="P44" s="126" t="s">
        <v>379</v>
      </c>
      <c r="Q44" s="126" t="s">
        <v>379</v>
      </c>
      <c r="R44" s="160" t="str">
        <f>VLOOKUP(U44,[1]Inventory_calibration!$B$9:$AD$1332,6,0)</f>
        <v>Testo 6614</v>
      </c>
      <c r="S44" s="156" t="str">
        <f>VLOOKUP(N44,[1]Inventory_calibration!$B$9:$AD$1332,15,0)</f>
        <v>SBZ0336</v>
      </c>
      <c r="T44" s="120">
        <f>VLOOKUP(U44,[1]Inventory_calibration!$B$9:$AD$1332,14,0)</f>
        <v>44966</v>
      </c>
      <c r="U44" s="9" t="s">
        <v>463</v>
      </c>
      <c r="V44" s="162" t="str">
        <f>VLOOKUP(U44,[1]Inventory_calibration!$B$9:$AD$1332,7,0)</f>
        <v>03478281</v>
      </c>
      <c r="W44" s="2"/>
      <c r="X44" s="2"/>
      <c r="Y44" s="139" t="str">
        <f t="shared" si="1"/>
        <v>SBZ0219 / FEB-2023</v>
      </c>
      <c r="Z44" s="164" t="str">
        <f t="shared" si="0"/>
        <v>SBZ0336 / FEB-2023</v>
      </c>
      <c r="AA44" s="2" t="str">
        <f t="shared" si="2"/>
        <v>SBZ0336 / FEB-2023</v>
      </c>
    </row>
    <row r="45" spans="1:27" x14ac:dyDescent="0.3">
      <c r="A45" s="127">
        <v>39</v>
      </c>
      <c r="B45" s="121" t="str">
        <f>VLOOKUP(F45,[1]Inventory_calibration!$B$9:$AD$1332,6,0)</f>
        <v>TSD-101-W</v>
      </c>
      <c r="C45" s="4" t="s">
        <v>396</v>
      </c>
      <c r="D45" s="155" t="str">
        <f>VLOOKUP(F45,[1]Inventory_calibration!$B$9:$AD$1332,15,0)</f>
        <v>SBZ0220</v>
      </c>
      <c r="E45" s="120">
        <f>VLOOKUP(F45,[1]Inventory_calibration!$B$9:$AD$1332,14,0)</f>
        <v>44943</v>
      </c>
      <c r="F45" s="116" t="s">
        <v>409</v>
      </c>
      <c r="G45" s="157">
        <f>VLOOKUP(F45,[1]Inventory_calibration!$B$9:$AD$1332,7,0)</f>
        <v>141000181</v>
      </c>
      <c r="H45" s="156" t="str">
        <f>VLOOKUP(F45,[1]Inventory_calibration!$B$9:$AD$1332,8,0)</f>
        <v>TBD</v>
      </c>
      <c r="I45" s="126" t="s">
        <v>379</v>
      </c>
      <c r="J45" s="126" t="s">
        <v>379</v>
      </c>
      <c r="K45" s="160" t="str">
        <f>VLOOKUP(N45,[1]Inventory_calibration!$B$9:$AD$1332,6,0)</f>
        <v>Testo PtE</v>
      </c>
      <c r="L45" s="156" t="str">
        <f>VLOOKUP(N45,[1]Inventory_calibration!$B$9:$AD$1332,15,0)</f>
        <v>SBZ0444</v>
      </c>
      <c r="M45" s="120">
        <f>VLOOKUP(N45,[1]Inventory_calibration!$B$9:$AD$1332,14,0)</f>
        <v>44943</v>
      </c>
      <c r="N45" s="9" t="s">
        <v>545</v>
      </c>
      <c r="O45" s="156" t="str">
        <f>VLOOKUP(N45,[1]Inventory_calibration!$B$9:$AD$1332,7,0)</f>
        <v>03443385</v>
      </c>
      <c r="P45" s="126" t="s">
        <v>379</v>
      </c>
      <c r="Q45" s="126" t="s">
        <v>379</v>
      </c>
      <c r="R45" s="160" t="str">
        <f>VLOOKUP(U45,[1]Inventory_calibration!$B$9:$AD$1332,6,0)</f>
        <v>05727001</v>
      </c>
      <c r="S45" s="156" t="str">
        <f>VLOOKUP(N45,[1]Inventory_calibration!$B$9:$AD$1332,15,0)</f>
        <v>SBZ0444</v>
      </c>
      <c r="T45" s="120">
        <f>VLOOKUP(U45,[1]Inventory_calibration!$B$9:$AD$1332,14,0)</f>
        <v>44943</v>
      </c>
      <c r="U45" s="9" t="s">
        <v>546</v>
      </c>
      <c r="V45" s="162" t="str">
        <f>VLOOKUP(U45,[1]Inventory_calibration!$B$9:$AD$1332,7,0)</f>
        <v>TR448</v>
      </c>
      <c r="W45" s="2"/>
      <c r="X45" s="2"/>
      <c r="Y45" s="139" t="str">
        <f t="shared" si="1"/>
        <v>SBZ0220 / JAN-2023</v>
      </c>
      <c r="Z45" s="164" t="str">
        <f t="shared" si="0"/>
        <v>SBZ0444 / JAN-2023</v>
      </c>
      <c r="AA45" s="2" t="str">
        <f t="shared" si="2"/>
        <v>SBZ0444 / JAN-2023</v>
      </c>
    </row>
    <row r="46" spans="1:27" x14ac:dyDescent="0.3">
      <c r="A46" s="127">
        <v>40</v>
      </c>
      <c r="B46" s="121" t="str">
        <f>VLOOKUP(F46,[1]Inventory_calibration!$B$9:$AD$1332,6,0)</f>
        <v>TSD-101-W</v>
      </c>
      <c r="C46" s="4" t="s">
        <v>397</v>
      </c>
      <c r="D46" s="155" t="str">
        <f>VLOOKUP(F46,[1]Inventory_calibration!$B$9:$AD$1332,15,0)</f>
        <v>SBZ0221</v>
      </c>
      <c r="E46" s="120">
        <f>VLOOKUP(F46,[1]Inventory_calibration!$B$9:$AD$1332,14,0)</f>
        <v>44943</v>
      </c>
      <c r="F46" s="116" t="s">
        <v>410</v>
      </c>
      <c r="G46" s="157">
        <f>VLOOKUP(F46,[1]Inventory_calibration!$B$9:$AD$1332,7,0)</f>
        <v>141000183</v>
      </c>
      <c r="H46" s="156" t="str">
        <f>VLOOKUP(F46,[1]Inventory_calibration!$B$9:$AD$1332,8,0)</f>
        <v>TBD</v>
      </c>
      <c r="I46" s="126" t="s">
        <v>379</v>
      </c>
      <c r="J46" s="126" t="s">
        <v>379</v>
      </c>
      <c r="K46" s="160" t="str">
        <f>VLOOKUP(N46,[1]Inventory_calibration!$B$9:$AD$1332,6,0)</f>
        <v>Testo PtE</v>
      </c>
      <c r="L46" s="156" t="str">
        <f>VLOOKUP(N46,[1]Inventory_calibration!$B$9:$AD$1332,15,0)</f>
        <v>SBZ0438</v>
      </c>
      <c r="M46" s="120">
        <f>VLOOKUP(N46,[1]Inventory_calibration!$B$9:$AD$1332,14,0)</f>
        <v>44943</v>
      </c>
      <c r="N46" s="9" t="s">
        <v>547</v>
      </c>
      <c r="O46" s="156" t="str">
        <f>VLOOKUP(N46,[1]Inventory_calibration!$B$9:$AD$1332,7,0)</f>
        <v>03443381</v>
      </c>
      <c r="P46" s="126" t="s">
        <v>379</v>
      </c>
      <c r="Q46" s="126" t="s">
        <v>379</v>
      </c>
      <c r="R46" s="160" t="str">
        <f>VLOOKUP(U46,[1]Inventory_calibration!$B$9:$AD$1332,6,0)</f>
        <v>05727001</v>
      </c>
      <c r="S46" s="156" t="str">
        <f>VLOOKUP(N46,[1]Inventory_calibration!$B$9:$AD$1332,15,0)</f>
        <v>SBZ0438</v>
      </c>
      <c r="T46" s="120">
        <f>VLOOKUP(U46,[1]Inventory_calibration!$B$9:$AD$1332,14,0)</f>
        <v>44943</v>
      </c>
      <c r="U46" s="9" t="s">
        <v>548</v>
      </c>
      <c r="V46" s="162" t="str">
        <f>VLOOKUP(U46,[1]Inventory_calibration!$B$9:$AD$1332,7,0)</f>
        <v>TR443</v>
      </c>
      <c r="W46" s="2"/>
      <c r="X46" s="2"/>
      <c r="Y46" s="139" t="str">
        <f t="shared" si="1"/>
        <v>SBZ0221 / JAN-2023</v>
      </c>
      <c r="Z46" s="164" t="str">
        <f t="shared" si="0"/>
        <v>SBZ0438 / JAN-2023</v>
      </c>
      <c r="AA46" s="2" t="str">
        <f t="shared" si="2"/>
        <v>SBZ0438 / JAN-2023</v>
      </c>
    </row>
    <row r="47" spans="1:27" x14ac:dyDescent="0.3">
      <c r="A47" s="127">
        <v>41</v>
      </c>
      <c r="B47" s="121" t="str">
        <f>VLOOKUP(F47,[1]Inventory_calibration!$B$9:$AD$1332,6,0)</f>
        <v>TSD-101-W</v>
      </c>
      <c r="C47" s="4" t="s">
        <v>398</v>
      </c>
      <c r="D47" s="155" t="str">
        <f>VLOOKUP(F47,[1]Inventory_calibration!$B$9:$AD$1332,15,0)</f>
        <v>SBZ0222</v>
      </c>
      <c r="E47" s="120">
        <f>VLOOKUP(F47,[1]Inventory_calibration!$B$9:$AD$1332,14,0)</f>
        <v>44994</v>
      </c>
      <c r="F47" s="116" t="s">
        <v>411</v>
      </c>
      <c r="G47" s="157">
        <f>VLOOKUP(F47,[1]Inventory_calibration!$B$9:$AD$1332,7,0)</f>
        <v>141000179</v>
      </c>
      <c r="H47" s="156" t="str">
        <f>VLOOKUP(F47,[1]Inventory_calibration!$B$9:$AD$1332,8,0)</f>
        <v>TBD</v>
      </c>
      <c r="I47" s="126" t="s">
        <v>379</v>
      </c>
      <c r="J47" s="126" t="s">
        <v>379</v>
      </c>
      <c r="K47" s="160" t="str">
        <f>VLOOKUP(N47,[1]Inventory_calibration!$B$9:$AD$1332,6,0)</f>
        <v>Testo PtE</v>
      </c>
      <c r="L47" s="156" t="str">
        <f>VLOOKUP(N47,[1]Inventory_calibration!$B$9:$AD$1332,15,0)</f>
        <v>SBZ0436</v>
      </c>
      <c r="M47" s="120">
        <f>VLOOKUP(N47,[1]Inventory_calibration!$B$9:$AD$1332,14,0)</f>
        <v>44994</v>
      </c>
      <c r="N47" s="9" t="s">
        <v>549</v>
      </c>
      <c r="O47" s="156" t="str">
        <f>VLOOKUP(N47,[1]Inventory_calibration!$B$9:$AD$1332,7,0)</f>
        <v>03443390</v>
      </c>
      <c r="P47" s="126" t="s">
        <v>379</v>
      </c>
      <c r="Q47" s="126" t="s">
        <v>379</v>
      </c>
      <c r="R47" s="160" t="str">
        <f>VLOOKUP(U47,[1]Inventory_calibration!$B$9:$AD$1332,6,0)</f>
        <v>05727001</v>
      </c>
      <c r="S47" s="156" t="str">
        <f>VLOOKUP(N47,[1]Inventory_calibration!$B$9:$AD$1332,15,0)</f>
        <v>SBZ0436</v>
      </c>
      <c r="T47" s="120">
        <f>VLOOKUP(U47,[1]Inventory_calibration!$B$9:$AD$1332,14,0)</f>
        <v>44994</v>
      </c>
      <c r="U47" s="9" t="s">
        <v>550</v>
      </c>
      <c r="V47" s="162" t="str">
        <f>VLOOKUP(U47,[1]Inventory_calibration!$B$9:$AD$1332,7,0)</f>
        <v>TR449</v>
      </c>
      <c r="W47" s="2"/>
      <c r="X47" s="2"/>
      <c r="Y47" s="139" t="str">
        <f t="shared" si="1"/>
        <v>SBZ0222 / MAR-2023</v>
      </c>
      <c r="Z47" s="164" t="str">
        <f t="shared" si="0"/>
        <v>SBZ0436 / MAR-2023</v>
      </c>
      <c r="AA47" s="2" t="str">
        <f t="shared" si="2"/>
        <v>SBZ0436 / MAR-2023</v>
      </c>
    </row>
    <row r="48" spans="1:27" x14ac:dyDescent="0.3">
      <c r="A48" s="127">
        <v>42</v>
      </c>
      <c r="B48" s="121" t="str">
        <f>VLOOKUP(F48,[1]Inventory_calibration!$B$9:$AD$1332,6,0)</f>
        <v>TSD-101-W</v>
      </c>
      <c r="C48" s="125" t="s">
        <v>399</v>
      </c>
      <c r="D48" s="155" t="str">
        <f>VLOOKUP(F48,[1]Inventory_calibration!$B$9:$AD$1332,15,0)</f>
        <v>SBZ0223</v>
      </c>
      <c r="E48" s="120">
        <f>VLOOKUP(F48,[1]Inventory_calibration!$B$9:$AD$1332,14,0)</f>
        <v>44994</v>
      </c>
      <c r="F48" s="137" t="s">
        <v>412</v>
      </c>
      <c r="G48" s="157" t="str">
        <f>VLOOKUP(F48,[1]Inventory_calibration!$B$9:$AD$1332,7,0)</f>
        <v> 141000184</v>
      </c>
      <c r="H48" s="156" t="str">
        <f>VLOOKUP(F48,[1]Inventory_calibration!$B$9:$AD$1332,8,0)</f>
        <v>TBD</v>
      </c>
      <c r="I48" s="138" t="s">
        <v>379</v>
      </c>
      <c r="J48" s="138" t="s">
        <v>379</v>
      </c>
      <c r="K48" s="160" t="str">
        <f>VLOOKUP(N48,[1]Inventory_calibration!$B$9:$AD$1332,6,0)</f>
        <v>Testo PtE</v>
      </c>
      <c r="L48" s="156" t="str">
        <f>VLOOKUP(N48,[1]Inventory_calibration!$B$9:$AD$1332,15,0)</f>
        <v>SBZ0434</v>
      </c>
      <c r="M48" s="120">
        <f>VLOOKUP(N48,[1]Inventory_calibration!$B$9:$AD$1332,14,0)</f>
        <v>44994</v>
      </c>
      <c r="N48" s="9" t="s">
        <v>551</v>
      </c>
      <c r="O48" s="156" t="str">
        <f>VLOOKUP(N48,[1]Inventory_calibration!$B$9:$AD$1332,7,0)</f>
        <v>03384367</v>
      </c>
      <c r="P48" s="138" t="s">
        <v>379</v>
      </c>
      <c r="Q48" s="138" t="s">
        <v>379</v>
      </c>
      <c r="R48" s="160" t="str">
        <f>VLOOKUP(U48,[1]Inventory_calibration!$B$9:$AD$1332,6,0)</f>
        <v>05727001</v>
      </c>
      <c r="S48" s="156" t="str">
        <f>VLOOKUP(N48,[1]Inventory_calibration!$B$9:$AD$1332,15,0)</f>
        <v>SBZ0434</v>
      </c>
      <c r="T48" s="120">
        <f>VLOOKUP(U48,[1]Inventory_calibration!$B$9:$AD$1332,14,0)</f>
        <v>44994</v>
      </c>
      <c r="U48" s="9" t="s">
        <v>552</v>
      </c>
      <c r="V48" s="162" t="str">
        <f>VLOOKUP(U48,[1]Inventory_calibration!$B$9:$AD$1332,7,0)</f>
        <v>TR450</v>
      </c>
      <c r="W48" s="2"/>
      <c r="X48" s="2"/>
      <c r="Y48" s="139" t="str">
        <f t="shared" si="1"/>
        <v>SBZ0223 / MAR-2023</v>
      </c>
      <c r="Z48" s="164" t="str">
        <f t="shared" si="0"/>
        <v>SBZ0434 / MAR-2023</v>
      </c>
      <c r="AA48" s="2" t="str">
        <f t="shared" si="2"/>
        <v>SBZ0434 / MAR-2023</v>
      </c>
    </row>
    <row r="49" spans="1:27" x14ac:dyDescent="0.3">
      <c r="A49" s="127">
        <v>43</v>
      </c>
      <c r="B49" s="121" t="str">
        <f>VLOOKUP(F49,[1]Inventory_calibration!$B$9:$AD$1332,6,0)</f>
        <v>ARSF-0800-15</v>
      </c>
      <c r="C49" s="17" t="s">
        <v>437</v>
      </c>
      <c r="D49" s="155" t="str">
        <f>VLOOKUP(F49,[1]Inventory_calibration!$B$9:$AD$1332,15,0)</f>
        <v>SBZ0261</v>
      </c>
      <c r="E49" s="120">
        <f>VLOOKUP(F49,[1]Inventory_calibration!$B$9:$AD$1332,14,0)</f>
        <v>44749</v>
      </c>
      <c r="F49" s="4" t="s">
        <v>466</v>
      </c>
      <c r="G49" s="157">
        <f>VLOOKUP(F49,[1]Inventory_calibration!$B$9:$AD$1332,7,0)</f>
        <v>4130200098</v>
      </c>
      <c r="H49" s="156" t="str">
        <f>VLOOKUP(F49,[1]Inventory_calibration!$B$9:$AD$1332,8,0)</f>
        <v>TBD</v>
      </c>
      <c r="I49" s="138" t="s">
        <v>379</v>
      </c>
      <c r="J49" s="138" t="s">
        <v>379</v>
      </c>
      <c r="K49" s="160" t="str">
        <f>VLOOKUP(N49,[1]Inventory_calibration!$B$9:$AD$1332,6,0)</f>
        <v>Testo 6681</v>
      </c>
      <c r="L49" s="156" t="str">
        <f>VLOOKUP(N49,[1]Inventory_calibration!$B$9:$AD$1332,15,0)</f>
        <v>SBZ0360</v>
      </c>
      <c r="M49" s="120">
        <f>VLOOKUP(N49,[1]Inventory_calibration!$B$9:$AD$1332,14,0)</f>
        <v>44749</v>
      </c>
      <c r="N49" s="9" t="s">
        <v>464</v>
      </c>
      <c r="O49" s="156">
        <f>VLOOKUP(N49,[1]Inventory_calibration!$B$9:$AD$1332,7,0)</f>
        <v>62094683</v>
      </c>
      <c r="P49" s="138" t="s">
        <v>379</v>
      </c>
      <c r="Q49" s="138" t="s">
        <v>379</v>
      </c>
      <c r="R49" s="160" t="str">
        <f>VLOOKUP(U49,[1]Inventory_calibration!$B$9:$AD$1332,6,0)</f>
        <v>Testo 6614</v>
      </c>
      <c r="S49" s="156" t="str">
        <f>VLOOKUP(N49,[1]Inventory_calibration!$B$9:$AD$1332,15,0)</f>
        <v>SBZ0360</v>
      </c>
      <c r="T49" s="120">
        <f>VLOOKUP(U49,[1]Inventory_calibration!$B$9:$AD$1332,14,0)</f>
        <v>44749</v>
      </c>
      <c r="U49" s="9" t="s">
        <v>465</v>
      </c>
      <c r="V49" s="162" t="str">
        <f>VLOOKUP(U49,[1]Inventory_calibration!$B$9:$AD$1332,7,0)</f>
        <v>03429314</v>
      </c>
      <c r="W49" s="2"/>
      <c r="X49" s="2"/>
      <c r="Y49" s="139" t="str">
        <f t="shared" si="1"/>
        <v>SBZ0261 / JUL-2022</v>
      </c>
      <c r="Z49" s="164" t="str">
        <f t="shared" si="0"/>
        <v>SBZ0360 / JUL-2022</v>
      </c>
      <c r="AA49" s="2" t="str">
        <f t="shared" si="2"/>
        <v>SBZ0360 / JUL-2022</v>
      </c>
    </row>
    <row r="50" spans="1:27" s="129" customFormat="1" x14ac:dyDescent="0.3">
      <c r="A50" s="177">
        <v>44</v>
      </c>
      <c r="B50" s="121" t="str">
        <f>VLOOKUP(F50,[1]Inventory_calibration!$B$9:$AD$1332,6,0)</f>
        <v>ARS-1100-5-E</v>
      </c>
      <c r="C50" s="17" t="s">
        <v>438</v>
      </c>
      <c r="D50" s="155" t="str">
        <f>VLOOKUP(F50,[1]Inventory_calibration!$B$9:$AD$1332,15,0)</f>
        <v>SBZ0260</v>
      </c>
      <c r="E50" s="120">
        <f>VLOOKUP(F50,[1]Inventory_calibration!$B$9:$AD$1332,14,0)</f>
        <v>44994</v>
      </c>
      <c r="F50" s="4" t="s">
        <v>467</v>
      </c>
      <c r="G50" s="157">
        <f>VLOOKUP(F50,[1]Inventory_calibration!$B$9:$AD$1332,7,0)</f>
        <v>4140000032</v>
      </c>
      <c r="H50" s="156" t="str">
        <f>VLOOKUP(F50,[1]Inventory_calibration!$B$9:$AD$1332,8,0)</f>
        <v>TBD</v>
      </c>
      <c r="I50" s="138" t="s">
        <v>379</v>
      </c>
      <c r="J50" s="138" t="s">
        <v>379</v>
      </c>
      <c r="K50" s="160" t="str">
        <f>VLOOKUP(N50,[1]Inventory_calibration!$B$9:$AD$1332,6,0)</f>
        <v>Testo 6681</v>
      </c>
      <c r="L50" s="156" t="str">
        <f>VLOOKUP(N50,[1]Inventory_calibration!$B$9:$AD$1332,15,0)</f>
        <v>SBZ0344</v>
      </c>
      <c r="M50" s="120">
        <f>VLOOKUP(N50,[1]Inventory_calibration!$B$9:$AD$1332,14,0)</f>
        <v>44994</v>
      </c>
      <c r="N50" s="9" t="s">
        <v>468</v>
      </c>
      <c r="O50" s="156" t="str">
        <f>VLOOKUP(N50,[1]Inventory_calibration!$B$9:$AD$1332,7,0)</f>
        <v>62094649</v>
      </c>
      <c r="P50" s="138" t="s">
        <v>379</v>
      </c>
      <c r="Q50" s="138" t="s">
        <v>379</v>
      </c>
      <c r="R50" s="160" t="str">
        <f>VLOOKUP(U50,[1]Inventory_calibration!$B$9:$AD$1332,6,0)</f>
        <v>Testo 6614</v>
      </c>
      <c r="S50" s="156" t="str">
        <f>VLOOKUP(N50,[1]Inventory_calibration!$B$9:$AD$1332,15,0)</f>
        <v>SBZ0344</v>
      </c>
      <c r="T50" s="120">
        <f>VLOOKUP(U50,[1]Inventory_calibration!$B$9:$AD$1332,14,0)</f>
        <v>44994</v>
      </c>
      <c r="U50" s="9" t="s">
        <v>469</v>
      </c>
      <c r="V50" s="162" t="str">
        <f>VLOOKUP(U50,[1]Inventory_calibration!$B$9:$AD$1332,7,0)</f>
        <v>03478300</v>
      </c>
      <c r="W50" s="2"/>
      <c r="X50" s="2"/>
      <c r="Y50" s="139" t="str">
        <f t="shared" si="1"/>
        <v>SBZ0260 / MAR-2023</v>
      </c>
      <c r="Z50" s="164" t="str">
        <f t="shared" si="0"/>
        <v>SBZ0344 / MAR-2023</v>
      </c>
      <c r="AA50" s="2" t="str">
        <f t="shared" si="2"/>
        <v>SBZ0344 / MAR-2023</v>
      </c>
    </row>
    <row r="51" spans="1:27" x14ac:dyDescent="0.3">
      <c r="A51" s="127">
        <v>45</v>
      </c>
      <c r="B51" s="121" t="str">
        <f>VLOOKUP(F51,[1]Inventory_calibration!$B$9:$AD$1332,6,0)</f>
        <v>ARSF-0800-10</v>
      </c>
      <c r="C51" s="17" t="s">
        <v>473</v>
      </c>
      <c r="D51" s="155" t="str">
        <f>VLOOKUP(F51,[1]Inventory_calibration!$B$9:$AD$1332,15,0)</f>
        <v>SBZ0259</v>
      </c>
      <c r="E51" s="120">
        <f>VLOOKUP(F51,[1]Inventory_calibration!$B$9:$AD$1332,14,0)</f>
        <v>44986</v>
      </c>
      <c r="F51" s="4" t="s">
        <v>495</v>
      </c>
      <c r="G51" s="157">
        <f>VLOOKUP(F51,[1]Inventory_calibration!$B$9:$AD$1332,7,0)</f>
        <v>4130000148</v>
      </c>
      <c r="H51" s="156" t="str">
        <f>VLOOKUP(F51,[1]Inventory_calibration!$B$9:$AD$1332,8,0)</f>
        <v>TBD</v>
      </c>
      <c r="I51" s="138" t="s">
        <v>379</v>
      </c>
      <c r="J51" s="138" t="s">
        <v>379</v>
      </c>
      <c r="K51" s="160" t="str">
        <f>VLOOKUP(N51,[1]Inventory_calibration!$B$9:$AD$1332,6,0)</f>
        <v>Testo 6681</v>
      </c>
      <c r="L51" s="156" t="str">
        <f>VLOOKUP(N51,[1]Inventory_calibration!$B$9:$AD$1332,15,0)</f>
        <v>SBZ0350</v>
      </c>
      <c r="M51" s="120">
        <f>VLOOKUP(N51,[1]Inventory_calibration!$B$9:$AD$1332,14,0)</f>
        <v>44986</v>
      </c>
      <c r="N51" s="2" t="s">
        <v>496</v>
      </c>
      <c r="O51" s="156" t="str">
        <f>VLOOKUP(N51,[1]Inventory_calibration!$B$9:$AD$1332,7,0)</f>
        <v>62094651</v>
      </c>
      <c r="P51" s="138" t="s">
        <v>379</v>
      </c>
      <c r="Q51" s="138" t="s">
        <v>379</v>
      </c>
      <c r="R51" s="160" t="str">
        <f>VLOOKUP(U51,[1]Inventory_calibration!$B$9:$AD$1332,6,0)</f>
        <v>Testo 6614</v>
      </c>
      <c r="S51" s="156" t="str">
        <f>VLOOKUP(N51,[1]Inventory_calibration!$B$9:$AD$1332,15,0)</f>
        <v>SBZ0350</v>
      </c>
      <c r="T51" s="120">
        <f>VLOOKUP(U51,[1]Inventory_calibration!$B$9:$AD$1332,14,0)</f>
        <v>44986</v>
      </c>
      <c r="U51" s="2" t="s">
        <v>497</v>
      </c>
      <c r="V51" s="162" t="str">
        <f>VLOOKUP(U51,[1]Inventory_calibration!$B$9:$AD$1332,7,0)</f>
        <v>03478308</v>
      </c>
      <c r="W51" s="2"/>
      <c r="X51" s="2"/>
      <c r="Y51" s="139" t="str">
        <f t="shared" si="1"/>
        <v>SBZ0259 / MAR-2023</v>
      </c>
      <c r="Z51" s="164" t="str">
        <f t="shared" si="0"/>
        <v>SBZ0350 / MAR-2023</v>
      </c>
      <c r="AA51" s="2" t="str">
        <f t="shared" si="2"/>
        <v>SBZ0350 / MAR-2023</v>
      </c>
    </row>
    <row r="52" spans="1:27" x14ac:dyDescent="0.3">
      <c r="A52" s="177">
        <v>46</v>
      </c>
      <c r="B52" s="121" t="str">
        <f>VLOOKUP(F52,[1]Inventory_calibration!$B$9:$AD$1332,6,0)</f>
        <v>ARSF-0800-10</v>
      </c>
      <c r="C52" s="17" t="s">
        <v>474</v>
      </c>
      <c r="D52" s="155" t="str">
        <f>VLOOKUP(F52,[1]Inventory_calibration!$B$9:$AD$1332,15,0)</f>
        <v>SBZ0258</v>
      </c>
      <c r="E52" s="120">
        <f>VLOOKUP(F52,[1]Inventory_calibration!$B$9:$AD$1332,14,0)</f>
        <v>44966</v>
      </c>
      <c r="F52" s="4" t="s">
        <v>498</v>
      </c>
      <c r="G52" s="157">
        <f>VLOOKUP(F52,[1]Inventory_calibration!$B$9:$AD$1332,7,0)</f>
        <v>4130000150</v>
      </c>
      <c r="H52" s="156" t="str">
        <f>VLOOKUP(F52,[1]Inventory_calibration!$B$9:$AD$1332,8,0)</f>
        <v>TBD</v>
      </c>
      <c r="I52" s="138" t="s">
        <v>379</v>
      </c>
      <c r="J52" s="138" t="s">
        <v>379</v>
      </c>
      <c r="K52" s="160" t="str">
        <f>VLOOKUP(N52,[1]Inventory_calibration!$B$9:$AD$1332,6,0)</f>
        <v>Testo 6681</v>
      </c>
      <c r="L52" s="156" t="str">
        <f>VLOOKUP(N52,[1]Inventory_calibration!$B$9:$AD$1332,15,0)</f>
        <v>SBZ0402</v>
      </c>
      <c r="M52" s="120">
        <f>VLOOKUP(N52,[1]Inventory_calibration!$B$9:$AD$1332,14,0)</f>
        <v>44966</v>
      </c>
      <c r="N52" s="2" t="s">
        <v>499</v>
      </c>
      <c r="O52" s="156">
        <f>VLOOKUP(N52,[1]Inventory_calibration!$B$9:$AD$1332,7,0)</f>
        <v>62094640</v>
      </c>
      <c r="P52" s="138" t="s">
        <v>379</v>
      </c>
      <c r="Q52" s="138" t="s">
        <v>379</v>
      </c>
      <c r="R52" s="160" t="str">
        <f>VLOOKUP(U52,[1]Inventory_calibration!$B$9:$AD$1332,6,0)</f>
        <v>Testo 6610</v>
      </c>
      <c r="S52" s="156" t="str">
        <f>VLOOKUP(N52,[1]Inventory_calibration!$B$9:$AD$1332,15,0)</f>
        <v>SBZ0402</v>
      </c>
      <c r="T52" s="120">
        <f>VLOOKUP(U52,[1]Inventory_calibration!$B$9:$AD$1332,14,0)</f>
        <v>44966</v>
      </c>
      <c r="U52" s="2" t="s">
        <v>500</v>
      </c>
      <c r="V52" s="162" t="str">
        <f>VLOOKUP(U52,[1]Inventory_calibration!$B$9:$AD$1332,7,0)</f>
        <v>03491482</v>
      </c>
      <c r="W52" s="2"/>
      <c r="X52" s="2"/>
      <c r="Y52" s="139" t="str">
        <f t="shared" si="1"/>
        <v>SBZ0258 / FEB-2023</v>
      </c>
      <c r="Z52" s="164" t="str">
        <f t="shared" si="0"/>
        <v>SBZ0402 / FEB-2023</v>
      </c>
      <c r="AA52" s="2" t="str">
        <f t="shared" si="2"/>
        <v>SBZ0402 / FEB-2023</v>
      </c>
    </row>
    <row r="53" spans="1:27" x14ac:dyDescent="0.3">
      <c r="A53" s="127">
        <v>47</v>
      </c>
      <c r="B53" s="121" t="str">
        <f>VLOOKUP(F53,[1]Inventory_calibration!$B$9:$AD$1332,6,0)</f>
        <v>WTS 3-800/70/10-M</v>
      </c>
      <c r="C53" s="17" t="s">
        <v>475</v>
      </c>
      <c r="D53" s="155" t="str">
        <f>VLOOKUP(F53,[1]Inventory_calibration!$B$9:$AD$1332,15,0)</f>
        <v>SBZ0251</v>
      </c>
      <c r="E53" s="120">
        <f>VLOOKUP(F53,[1]Inventory_calibration!$B$9:$AD$1332,14,0)</f>
        <v>44980</v>
      </c>
      <c r="F53" s="4" t="s">
        <v>439</v>
      </c>
      <c r="G53" s="157">
        <f>VLOOKUP(F53,[1]Inventory_calibration!$B$9:$AD$1332,7,0)</f>
        <v>58226179130010</v>
      </c>
      <c r="H53" s="156">
        <f>VLOOKUP(F53,[1]Inventory_calibration!$B$9:$AD$1332,8,0)</f>
        <v>60024095</v>
      </c>
      <c r="I53" s="138" t="s">
        <v>379</v>
      </c>
      <c r="J53" s="138" t="s">
        <v>379</v>
      </c>
      <c r="K53" s="160" t="str">
        <f>VLOOKUP(N53,[1]Inventory_calibration!$B$9:$AD$1332,6,0)</f>
        <v>A4390-2</v>
      </c>
      <c r="L53" s="156" t="str">
        <f>VLOOKUP(N53,[1]Inventory_calibration!$B$9:$AD$1332,15,0)</f>
        <v>SBZ0493</v>
      </c>
      <c r="M53" s="120">
        <f>VLOOKUP(N53,[1]Inventory_calibration!$B$9:$AD$1332,14,0)</f>
        <v>44980</v>
      </c>
      <c r="N53" s="2" t="s">
        <v>601</v>
      </c>
      <c r="O53" s="156" t="str">
        <f>VLOOKUP(N53,[1]Inventory_calibration!$B$9:$AD$1332,7,0)</f>
        <v>S2140018</v>
      </c>
      <c r="P53" s="138" t="s">
        <v>379</v>
      </c>
      <c r="Q53" s="138" t="s">
        <v>379</v>
      </c>
      <c r="R53" s="160" t="str">
        <f>VLOOKUP(U53,[1]Inventory_calibration!$B$9:$AD$1332,6,0)</f>
        <v>HC2-IC105</v>
      </c>
      <c r="S53" s="156" t="str">
        <f>VLOOKUP(N53,[1]Inventory_calibration!$B$9:$AD$1332,15,0)</f>
        <v>SBZ0493</v>
      </c>
      <c r="T53" s="120">
        <f>VLOOKUP(U53,[1]Inventory_calibration!$B$9:$AD$1332,14,0)</f>
        <v>44980</v>
      </c>
      <c r="U53" s="2" t="s">
        <v>602</v>
      </c>
      <c r="V53" s="162" t="str">
        <f>VLOOKUP(U53,[1]Inventory_calibration!$B$9:$AD$1332,7,0)</f>
        <v>20501958</v>
      </c>
      <c r="W53" s="2"/>
      <c r="X53" s="2"/>
      <c r="Y53" s="139" t="str">
        <f t="shared" si="1"/>
        <v>SBZ0251 / FEB-2023</v>
      </c>
      <c r="Z53" s="164" t="str">
        <f t="shared" si="0"/>
        <v>SBZ0493 / FEB-2023</v>
      </c>
      <c r="AA53" s="2" t="str">
        <f t="shared" si="2"/>
        <v>SBZ0493 / FEB-2023</v>
      </c>
    </row>
    <row r="54" spans="1:27" x14ac:dyDescent="0.3">
      <c r="A54" s="177">
        <v>48</v>
      </c>
      <c r="B54" s="121" t="str">
        <f>VLOOKUP(F54,[1]Inventory_calibration!$B$9:$AD$1332,6,0)</f>
        <v>WTS 3-800/70/10-M</v>
      </c>
      <c r="C54" s="17" t="s">
        <v>476</v>
      </c>
      <c r="D54" s="155" t="str">
        <f>VLOOKUP(F54,[1]Inventory_calibration!$B$9:$AD$1332,15,0)</f>
        <v>SBZ0252</v>
      </c>
      <c r="E54" s="120">
        <f>VLOOKUP(F54,[1]Inventory_calibration!$B$9:$AD$1332,14,0)</f>
        <v>44981</v>
      </c>
      <c r="F54" s="4" t="s">
        <v>440</v>
      </c>
      <c r="G54" s="157">
        <f>VLOOKUP(F54,[1]Inventory_calibration!$B$9:$AD$1332,7,0)</f>
        <v>58226179130020</v>
      </c>
      <c r="H54" s="156">
        <f>VLOOKUP(F54,[1]Inventory_calibration!$B$9:$AD$1332,8,0)</f>
        <v>60024229</v>
      </c>
      <c r="I54" s="138" t="s">
        <v>379</v>
      </c>
      <c r="J54" s="138" t="s">
        <v>379</v>
      </c>
      <c r="K54" s="160" t="str">
        <f>VLOOKUP(N54,[1]Inventory_calibration!$B$9:$AD$1332,6,0)</f>
        <v>A4390-2</v>
      </c>
      <c r="L54" s="156" t="str">
        <f>VLOOKUP(N54,[1]Inventory_calibration!$B$9:$AD$1332,15,0)</f>
        <v>SBZ0495</v>
      </c>
      <c r="M54" s="120">
        <f>VLOOKUP(N54,[1]Inventory_calibration!$B$9:$AD$1332,14,0)</f>
        <v>44981</v>
      </c>
      <c r="N54" s="2" t="s">
        <v>603</v>
      </c>
      <c r="O54" s="156" t="str">
        <f>VLOOKUP(N54,[1]Inventory_calibration!$B$9:$AD$1332,7,0)</f>
        <v>S21040021</v>
      </c>
      <c r="P54" s="138" t="s">
        <v>379</v>
      </c>
      <c r="Q54" s="138" t="s">
        <v>379</v>
      </c>
      <c r="R54" s="160" t="str">
        <f>VLOOKUP(U54,[1]Inventory_calibration!$B$9:$AD$1332,6,0)</f>
        <v>HC2-IC105</v>
      </c>
      <c r="S54" s="156" t="str">
        <f>VLOOKUP(N54,[1]Inventory_calibration!$B$9:$AD$1332,15,0)</f>
        <v>SBZ0495</v>
      </c>
      <c r="T54" s="120">
        <f>VLOOKUP(U54,[1]Inventory_calibration!$B$9:$AD$1332,14,0)</f>
        <v>44981</v>
      </c>
      <c r="U54" s="2" t="s">
        <v>604</v>
      </c>
      <c r="V54" s="162" t="str">
        <f>VLOOKUP(U54,[1]Inventory_calibration!$B$9:$AD$1332,7,0)</f>
        <v>20474703</v>
      </c>
      <c r="W54" s="2"/>
      <c r="X54" s="2"/>
      <c r="Y54" s="139" t="str">
        <f t="shared" si="1"/>
        <v>SBZ0252 / FEB-2023</v>
      </c>
      <c r="Z54" s="164" t="str">
        <f t="shared" si="0"/>
        <v>SBZ0495 / FEB-2023</v>
      </c>
      <c r="AA54" s="2" t="str">
        <f t="shared" si="2"/>
        <v>SBZ0495 / FEB-2023</v>
      </c>
    </row>
    <row r="55" spans="1:27" x14ac:dyDescent="0.3">
      <c r="A55" s="127">
        <v>49</v>
      </c>
      <c r="B55" s="121" t="str">
        <f>VLOOKUP(F55,[1]Inventory_calibration!$B$9:$AD$1332,6,0)</f>
        <v>ARS-0390</v>
      </c>
      <c r="C55" s="17" t="s">
        <v>477</v>
      </c>
      <c r="D55" s="155" t="str">
        <f>VLOOKUP(F55,[1]Inventory_calibration!$B$9:$AD$1332,15,0)</f>
        <v>SBZ0265</v>
      </c>
      <c r="E55" s="120">
        <f>VLOOKUP(F55,[1]Inventory_calibration!$B$9:$AD$1332,14,0)</f>
        <v>44994</v>
      </c>
      <c r="F55" s="4" t="s">
        <v>501</v>
      </c>
      <c r="G55" s="157">
        <f>VLOOKUP(F55,[1]Inventory_calibration!$B$9:$AD$1332,7,0)</f>
        <v>4120200066</v>
      </c>
      <c r="H55" s="156" t="str">
        <f>VLOOKUP(F55,[1]Inventory_calibration!$B$9:$AD$1332,8,0)</f>
        <v>TBD</v>
      </c>
      <c r="I55" s="138" t="s">
        <v>379</v>
      </c>
      <c r="J55" s="138" t="s">
        <v>379</v>
      </c>
      <c r="K55" s="160" t="str">
        <f>VLOOKUP(N55,[1]Inventory_calibration!$B$9:$AD$1332,6,0)</f>
        <v>Testo 6681</v>
      </c>
      <c r="L55" s="156" t="str">
        <f>VLOOKUP(N55,[1]Inventory_calibration!$B$9:$AD$1332,15,0)</f>
        <v>SBZ0334</v>
      </c>
      <c r="M55" s="120">
        <f>VLOOKUP(N55,[1]Inventory_calibration!$B$9:$AD$1332,14,0)</f>
        <v>44994</v>
      </c>
      <c r="N55" s="2" t="s">
        <v>502</v>
      </c>
      <c r="O55" s="156" t="str">
        <f>VLOOKUP(N55,[1]Inventory_calibration!$B$9:$AD$1332,7,0)</f>
        <v>61936773</v>
      </c>
      <c r="P55" s="138" t="s">
        <v>379</v>
      </c>
      <c r="Q55" s="138" t="s">
        <v>379</v>
      </c>
      <c r="R55" s="160" t="str">
        <f>VLOOKUP(U55,[1]Inventory_calibration!$B$9:$AD$1332,6,0)</f>
        <v>Testo 6614</v>
      </c>
      <c r="S55" s="156" t="str">
        <f>VLOOKUP(N55,[1]Inventory_calibration!$B$9:$AD$1332,15,0)</f>
        <v>SBZ0334</v>
      </c>
      <c r="T55" s="120">
        <f>VLOOKUP(U55,[1]Inventory_calibration!$B$9:$AD$1332,14,0)</f>
        <v>44994</v>
      </c>
      <c r="U55" s="9" t="s">
        <v>503</v>
      </c>
      <c r="V55" s="162" t="str">
        <f>VLOOKUP(U55,[1]Inventory_calibration!$B$9:$AD$1332,7,0)</f>
        <v>03429267</v>
      </c>
      <c r="W55" s="2"/>
      <c r="X55" s="2"/>
      <c r="Y55" s="139" t="str">
        <f t="shared" si="1"/>
        <v>SBZ0265 / MAR-2023</v>
      </c>
      <c r="Z55" s="164" t="str">
        <f t="shared" si="0"/>
        <v>SBZ0334 / MAR-2023</v>
      </c>
      <c r="AA55" s="2" t="str">
        <f t="shared" si="2"/>
        <v>SBZ0334 / MAR-2023</v>
      </c>
    </row>
    <row r="56" spans="1:27" x14ac:dyDescent="0.3">
      <c r="A56" s="177">
        <v>50</v>
      </c>
      <c r="B56" s="121" t="str">
        <f>VLOOKUP(F56,[1]Inventory_calibration!$B$9:$AD$1332,6,0)</f>
        <v>ARS-0390</v>
      </c>
      <c r="C56" s="17" t="s">
        <v>478</v>
      </c>
      <c r="D56" s="155" t="str">
        <f>VLOOKUP(F56,[1]Inventory_calibration!$B$9:$AD$1332,15,0)</f>
        <v>SBZ0266</v>
      </c>
      <c r="E56" s="120">
        <f>VLOOKUP(F56,[1]Inventory_calibration!$B$9:$AD$1332,14,0)</f>
        <v>45051</v>
      </c>
      <c r="F56" s="4" t="s">
        <v>504</v>
      </c>
      <c r="G56" s="157">
        <f>VLOOKUP(F56,[1]Inventory_calibration!$B$9:$AD$1332,7,0)</f>
        <v>4120200067</v>
      </c>
      <c r="H56" s="156" t="str">
        <f>VLOOKUP(F56,[1]Inventory_calibration!$B$9:$AD$1332,8,0)</f>
        <v>TBD</v>
      </c>
      <c r="I56" s="138" t="s">
        <v>379</v>
      </c>
      <c r="J56" s="138" t="s">
        <v>379</v>
      </c>
      <c r="K56" s="160" t="str">
        <f>VLOOKUP(N56,[1]Inventory_calibration!$B$9:$AD$1332,6,0)</f>
        <v>Testo 6681</v>
      </c>
      <c r="L56" s="156" t="str">
        <f>VLOOKUP(N56,[1]Inventory_calibration!$B$9:$AD$1332,15,0)</f>
        <v>SBZ0366</v>
      </c>
      <c r="M56" s="120">
        <f>VLOOKUP(N56,[1]Inventory_calibration!$B$9:$AD$1332,14,0)</f>
        <v>45051</v>
      </c>
      <c r="N56" s="9" t="s">
        <v>518</v>
      </c>
      <c r="O56" s="156" t="str">
        <f>VLOOKUP(N56,[1]Inventory_calibration!$B$9:$AD$1332,7,0)</f>
        <v>62094658</v>
      </c>
      <c r="P56" s="138" t="s">
        <v>379</v>
      </c>
      <c r="Q56" s="138" t="s">
        <v>379</v>
      </c>
      <c r="R56" s="160" t="str">
        <f>VLOOKUP(U56,[1]Inventory_calibration!$B$9:$AD$1332,6,0)</f>
        <v>Testo 6614</v>
      </c>
      <c r="S56" s="156" t="str">
        <f>VLOOKUP(N56,[1]Inventory_calibration!$B$9:$AD$1332,15,0)</f>
        <v>SBZ0366</v>
      </c>
      <c r="T56" s="120">
        <f>VLOOKUP(U56,[1]Inventory_calibration!$B$9:$AD$1332,14,0)</f>
        <v>45051</v>
      </c>
      <c r="U56" s="9" t="s">
        <v>519</v>
      </c>
      <c r="V56" s="162" t="str">
        <f>VLOOKUP(U56,[1]Inventory_calibration!$B$9:$AD$1332,7,0)</f>
        <v>03429276</v>
      </c>
      <c r="W56" s="2"/>
      <c r="X56" s="2"/>
      <c r="Y56" s="139" t="str">
        <f t="shared" si="1"/>
        <v>SBZ0266 / MAY-2023</v>
      </c>
      <c r="Z56" s="164" t="str">
        <f t="shared" si="0"/>
        <v>SBZ0366 / MAY-2023</v>
      </c>
      <c r="AA56" s="2" t="str">
        <f t="shared" si="2"/>
        <v>SBZ0366 / MAY-2023</v>
      </c>
    </row>
    <row r="57" spans="1:27" x14ac:dyDescent="0.3">
      <c r="A57" s="127">
        <v>51</v>
      </c>
      <c r="B57" s="121" t="str">
        <f>VLOOKUP(F57,[1]Inventory_calibration!$B$9:$AD$1332,6,0)</f>
        <v>ARS-0390</v>
      </c>
      <c r="C57" s="17" t="s">
        <v>479</v>
      </c>
      <c r="D57" s="155" t="str">
        <f>VLOOKUP(F57,[1]Inventory_calibration!$B$9:$AD$1332,15,0)</f>
        <v>SBZ0267</v>
      </c>
      <c r="E57" s="120">
        <f>VLOOKUP(F57,[1]Inventory_calibration!$B$9:$AD$1332,14,0)</f>
        <v>45023</v>
      </c>
      <c r="F57" s="4" t="s">
        <v>505</v>
      </c>
      <c r="G57" s="157">
        <f>VLOOKUP(F57,[1]Inventory_calibration!$B$9:$AD$1332,7,0)</f>
        <v>4120520151</v>
      </c>
      <c r="H57" s="156" t="str">
        <f>VLOOKUP(F57,[1]Inventory_calibration!$B$9:$AD$1332,8,0)</f>
        <v>TBD</v>
      </c>
      <c r="I57" s="138" t="s">
        <v>379</v>
      </c>
      <c r="J57" s="138" t="s">
        <v>379</v>
      </c>
      <c r="K57" s="160" t="str">
        <f>VLOOKUP(N57,[1]Inventory_calibration!$B$9:$AD$1332,6,0)</f>
        <v>Testo 6681</v>
      </c>
      <c r="L57" s="156" t="str">
        <f>VLOOKUP(N57,[1]Inventory_calibration!$B$9:$AD$1332,15,0)</f>
        <v>SBZ0358</v>
      </c>
      <c r="M57" s="120">
        <f>VLOOKUP(N57,[1]Inventory_calibration!$B$9:$AD$1332,14,0)</f>
        <v>45023</v>
      </c>
      <c r="N57" s="132" t="s">
        <v>520</v>
      </c>
      <c r="O57" s="156" t="str">
        <f>VLOOKUP(N57,[1]Inventory_calibration!$B$9:$AD$1332,7,0)</f>
        <v>62094684</v>
      </c>
      <c r="P57" s="138" t="s">
        <v>379</v>
      </c>
      <c r="Q57" s="138" t="s">
        <v>379</v>
      </c>
      <c r="R57" s="160" t="str">
        <f>VLOOKUP(U57,[1]Inventory_calibration!$B$9:$AD$1332,6,0)</f>
        <v>Testo 6614</v>
      </c>
      <c r="S57" s="156" t="str">
        <f>VLOOKUP(N57,[1]Inventory_calibration!$B$9:$AD$1332,15,0)</f>
        <v>SBZ0358</v>
      </c>
      <c r="T57" s="120">
        <f>VLOOKUP(U57,[1]Inventory_calibration!$B$9:$AD$1332,14,0)</f>
        <v>45023</v>
      </c>
      <c r="U57" s="132" t="s">
        <v>521</v>
      </c>
      <c r="V57" s="162" t="str">
        <f>VLOOKUP(U57,[1]Inventory_calibration!$B$9:$AD$1332,7,0)</f>
        <v>03429260</v>
      </c>
      <c r="W57" s="132"/>
      <c r="X57" s="132"/>
      <c r="Y57" s="139" t="str">
        <f t="shared" si="1"/>
        <v>SBZ0267 / APR-2023</v>
      </c>
      <c r="Z57" s="164" t="str">
        <f t="shared" si="0"/>
        <v>SBZ0358 / APR-2023</v>
      </c>
      <c r="AA57" s="2" t="str">
        <f t="shared" si="2"/>
        <v>SBZ0358 / APR-2023</v>
      </c>
    </row>
    <row r="58" spans="1:27" x14ac:dyDescent="0.3">
      <c r="A58" s="177">
        <v>52</v>
      </c>
      <c r="B58" s="121" t="str">
        <f>VLOOKUP(F58,[1]Inventory_calibration!$B$9:$AD$1332,6,0)</f>
        <v>ARS-0680</v>
      </c>
      <c r="C58" s="17" t="s">
        <v>480</v>
      </c>
      <c r="D58" s="155" t="str">
        <f>VLOOKUP(F58,[1]Inventory_calibration!$B$9:$AD$1332,15,0)</f>
        <v>SBZ0268</v>
      </c>
      <c r="E58" s="120">
        <f>VLOOKUP(F58,[1]Inventory_calibration!$B$9:$AD$1332,14,0)</f>
        <v>45023</v>
      </c>
      <c r="F58" s="4" t="s">
        <v>506</v>
      </c>
      <c r="G58" s="157">
        <f>VLOOKUP(F58,[1]Inventory_calibration!$B$9:$AD$1332,7,0)</f>
        <v>4100200181</v>
      </c>
      <c r="H58" s="156" t="str">
        <f>VLOOKUP(F58,[1]Inventory_calibration!$B$9:$AD$1332,8,0)</f>
        <v>TBD</v>
      </c>
      <c r="I58" s="138" t="s">
        <v>379</v>
      </c>
      <c r="J58" s="138" t="s">
        <v>379</v>
      </c>
      <c r="K58" s="160" t="str">
        <f>VLOOKUP(N58,[1]Inventory_calibration!$B$9:$AD$1332,6,0)</f>
        <v>Testo 6681</v>
      </c>
      <c r="L58" s="156" t="str">
        <f>VLOOKUP(N58,[1]Inventory_calibration!$B$9:$AD$1332,15,0)</f>
        <v>SBZ0348</v>
      </c>
      <c r="M58" s="120">
        <f>VLOOKUP(N58,[1]Inventory_calibration!$B$9:$AD$1332,14,0)</f>
        <v>45023</v>
      </c>
      <c r="N58" s="132" t="s">
        <v>522</v>
      </c>
      <c r="O58" s="156" t="str">
        <f>VLOOKUP(N58,[1]Inventory_calibration!$B$9:$AD$1332,7,0)</f>
        <v>62094655</v>
      </c>
      <c r="P58" s="138" t="s">
        <v>379</v>
      </c>
      <c r="Q58" s="138" t="s">
        <v>379</v>
      </c>
      <c r="R58" s="160" t="str">
        <f>VLOOKUP(U58,[1]Inventory_calibration!$B$9:$AD$1332,6,0)</f>
        <v>Testo 6614</v>
      </c>
      <c r="S58" s="156" t="str">
        <f>VLOOKUP(N58,[1]Inventory_calibration!$B$9:$AD$1332,15,0)</f>
        <v>SBZ0348</v>
      </c>
      <c r="T58" s="120">
        <f>VLOOKUP(U58,[1]Inventory_calibration!$B$9:$AD$1332,14,0)</f>
        <v>45023</v>
      </c>
      <c r="U58" s="132" t="s">
        <v>523</v>
      </c>
      <c r="V58" s="162" t="str">
        <f>VLOOKUP(U58,[1]Inventory_calibration!$B$9:$AD$1332,7,0)</f>
        <v>03478305</v>
      </c>
      <c r="W58" s="132"/>
      <c r="X58" s="132"/>
      <c r="Y58" s="139" t="str">
        <f t="shared" si="1"/>
        <v>SBZ0268 / APR-2023</v>
      </c>
      <c r="Z58" s="164" t="str">
        <f t="shared" si="0"/>
        <v>SBZ0348 / APR-2023</v>
      </c>
      <c r="AA58" s="2" t="str">
        <f t="shared" si="2"/>
        <v>SBZ0348 / APR-2023</v>
      </c>
    </row>
    <row r="59" spans="1:27" x14ac:dyDescent="0.3">
      <c r="A59" s="127">
        <v>53</v>
      </c>
      <c r="B59" s="121" t="str">
        <f>VLOOKUP(F59,[1]Inventory_calibration!$B$9:$AD$1332,6,0)</f>
        <v>ARS-0680</v>
      </c>
      <c r="C59" s="17" t="s">
        <v>481</v>
      </c>
      <c r="D59" s="155" t="str">
        <f>VLOOKUP(F59,[1]Inventory_calibration!$B$9:$AD$1332,15,0)</f>
        <v>SBZ0269</v>
      </c>
      <c r="E59" s="120">
        <f>VLOOKUP(F59,[1]Inventory_calibration!$B$9:$AD$1332,14,0)</f>
        <v>44943</v>
      </c>
      <c r="F59" s="4" t="s">
        <v>507</v>
      </c>
      <c r="G59" s="157">
        <f>VLOOKUP(F59,[1]Inventory_calibration!$B$9:$AD$1332,7,0)</f>
        <v>4100200182</v>
      </c>
      <c r="H59" s="156" t="str">
        <f>VLOOKUP(F59,[1]Inventory_calibration!$B$9:$AD$1332,8,0)</f>
        <v>TBD</v>
      </c>
      <c r="I59" s="138" t="s">
        <v>379</v>
      </c>
      <c r="J59" s="138" t="s">
        <v>379</v>
      </c>
      <c r="K59" s="160" t="str">
        <f>VLOOKUP(N59,[1]Inventory_calibration!$B$9:$AD$1332,6,0)</f>
        <v>Testo 6681</v>
      </c>
      <c r="L59" s="156" t="str">
        <f>VLOOKUP(N59,[1]Inventory_calibration!$B$9:$AD$1332,15,0)</f>
        <v>SBZ0352</v>
      </c>
      <c r="M59" s="120">
        <f>VLOOKUP(N59,[1]Inventory_calibration!$B$9:$AD$1332,14,0)</f>
        <v>44943</v>
      </c>
      <c r="N59" s="132" t="s">
        <v>524</v>
      </c>
      <c r="O59" s="156" t="str">
        <f>VLOOKUP(N59,[1]Inventory_calibration!$B$9:$AD$1332,7,0)</f>
        <v>62094654</v>
      </c>
      <c r="P59" s="138" t="s">
        <v>379</v>
      </c>
      <c r="Q59" s="138" t="s">
        <v>379</v>
      </c>
      <c r="R59" s="160" t="str">
        <f>VLOOKUP(U59,[1]Inventory_calibration!$B$9:$AD$1332,6,0)</f>
        <v>Testo 6614</v>
      </c>
      <c r="S59" s="156" t="str">
        <f>VLOOKUP(N59,[1]Inventory_calibration!$B$9:$AD$1332,15,0)</f>
        <v>SBZ0352</v>
      </c>
      <c r="T59" s="120">
        <f>VLOOKUP(U59,[1]Inventory_calibration!$B$9:$AD$1332,14,0)</f>
        <v>44943</v>
      </c>
      <c r="U59" s="132" t="s">
        <v>525</v>
      </c>
      <c r="V59" s="162" t="str">
        <f>VLOOKUP(U59,[1]Inventory_calibration!$B$9:$AD$1332,7,0)</f>
        <v>03478291</v>
      </c>
      <c r="W59" s="132"/>
      <c r="X59" s="132"/>
      <c r="Y59" s="139" t="str">
        <f t="shared" si="1"/>
        <v>SBZ0269 / JAN-2023</v>
      </c>
      <c r="Z59" s="164" t="str">
        <f t="shared" si="0"/>
        <v>SBZ0352 / JAN-2023</v>
      </c>
      <c r="AA59" s="2" t="str">
        <f t="shared" si="2"/>
        <v>SBZ0352 / JAN-2023</v>
      </c>
    </row>
    <row r="60" spans="1:27" x14ac:dyDescent="0.3">
      <c r="A60" s="177">
        <v>54</v>
      </c>
      <c r="B60" s="121" t="str">
        <f>VLOOKUP(F60,[1]Inventory_calibration!$B$9:$AD$1332,6,0)</f>
        <v>ARS-0680</v>
      </c>
      <c r="C60" s="17" t="s">
        <v>482</v>
      </c>
      <c r="D60" s="155" t="str">
        <f>VLOOKUP(F60,[1]Inventory_calibration!$B$9:$AD$1332,15,0)</f>
        <v>SBZ0270</v>
      </c>
      <c r="E60" s="120">
        <f>VLOOKUP(F60,[1]Inventory_calibration!$B$9:$AD$1332,14,0)</f>
        <v>44742</v>
      </c>
      <c r="F60" s="4" t="s">
        <v>508</v>
      </c>
      <c r="G60" s="157">
        <f>VLOOKUP(F60,[1]Inventory_calibration!$B$9:$AD$1332,7,0)</f>
        <v>4100200179</v>
      </c>
      <c r="H60" s="156" t="str">
        <f>VLOOKUP(F60,[1]Inventory_calibration!$B$9:$AD$1332,8,0)</f>
        <v>TBD</v>
      </c>
      <c r="I60" s="138" t="s">
        <v>379</v>
      </c>
      <c r="J60" s="138" t="s">
        <v>379</v>
      </c>
      <c r="K60" s="160" t="str">
        <f>VLOOKUP(N60,[1]Inventory_calibration!$B$9:$AD$1332,6,0)</f>
        <v>Testo 6681</v>
      </c>
      <c r="L60" s="156" t="str">
        <f>VLOOKUP(N60,[1]Inventory_calibration!$B$9:$AD$1332,15,0)</f>
        <v>SBZ0332</v>
      </c>
      <c r="M60" s="120">
        <f>VLOOKUP(N60,[1]Inventory_calibration!$B$9:$AD$1332,14,0)</f>
        <v>44742</v>
      </c>
      <c r="N60" s="132" t="s">
        <v>526</v>
      </c>
      <c r="O60" s="156">
        <f>VLOOKUP(N60,[1]Inventory_calibration!$B$9:$AD$1332,7,0)</f>
        <v>61936804</v>
      </c>
      <c r="P60" s="138" t="s">
        <v>379</v>
      </c>
      <c r="Q60" s="138" t="s">
        <v>379</v>
      </c>
      <c r="R60" s="160" t="str">
        <f>VLOOKUP(U60,[1]Inventory_calibration!$B$9:$AD$1332,6,0)</f>
        <v>Testo 6614</v>
      </c>
      <c r="S60" s="156" t="str">
        <f>VLOOKUP(N60,[1]Inventory_calibration!$B$9:$AD$1332,15,0)</f>
        <v>SBZ0332</v>
      </c>
      <c r="T60" s="120">
        <f>VLOOKUP(U60,[1]Inventory_calibration!$B$9:$AD$1332,14,0)</f>
        <v>44742</v>
      </c>
      <c r="U60" s="132" t="s">
        <v>527</v>
      </c>
      <c r="V60" s="162" t="str">
        <f>VLOOKUP(U60,[1]Inventory_calibration!$B$9:$AD$1332,7,0)</f>
        <v>03429265</v>
      </c>
      <c r="W60" s="132"/>
      <c r="X60" s="132"/>
      <c r="Y60" s="139" t="str">
        <f t="shared" si="1"/>
        <v>SBZ0270 / JUN-2022</v>
      </c>
      <c r="Z60" s="164" t="str">
        <f t="shared" si="0"/>
        <v>SBZ0332 / JUN-2022</v>
      </c>
      <c r="AA60" s="2" t="str">
        <f t="shared" si="2"/>
        <v>SBZ0332 / JUN-2022</v>
      </c>
    </row>
    <row r="61" spans="1:27" x14ac:dyDescent="0.3">
      <c r="A61" s="127">
        <v>55</v>
      </c>
      <c r="B61" s="121" t="str">
        <f>VLOOKUP(F61,[1]Inventory_calibration!$B$9:$AD$1332,6,0)</f>
        <v>ARS-0680</v>
      </c>
      <c r="C61" s="17" t="s">
        <v>483</v>
      </c>
      <c r="D61" s="155" t="str">
        <f>VLOOKUP(F61,[1]Inventory_calibration!$B$9:$AD$1332,15,0)</f>
        <v>SBZ0271</v>
      </c>
      <c r="E61" s="120">
        <f>VLOOKUP(F61,[1]Inventory_calibration!$B$9:$AD$1332,14,0)</f>
        <v>45048</v>
      </c>
      <c r="F61" s="4" t="s">
        <v>509</v>
      </c>
      <c r="G61" s="157">
        <f>VLOOKUP(F61,[1]Inventory_calibration!$B$9:$AD$1332,7,0)</f>
        <v>4100200178</v>
      </c>
      <c r="H61" s="156" t="str">
        <f>VLOOKUP(F61,[1]Inventory_calibration!$B$9:$AD$1332,8,0)</f>
        <v>TBD</v>
      </c>
      <c r="I61" s="138" t="s">
        <v>379</v>
      </c>
      <c r="J61" s="138" t="s">
        <v>379</v>
      </c>
      <c r="K61" s="160" t="str">
        <f>VLOOKUP(N61,[1]Inventory_calibration!$B$9:$AD$1332,6,0)</f>
        <v>Testo 6681</v>
      </c>
      <c r="L61" s="156" t="str">
        <f>VLOOKUP(N61,[1]Inventory_calibration!$B$9:$AD$1332,15,0)</f>
        <v>SBZ0330</v>
      </c>
      <c r="M61" s="120">
        <f>VLOOKUP(N61,[1]Inventory_calibration!$B$9:$AD$1332,14,0)</f>
        <v>45048</v>
      </c>
      <c r="N61" s="132" t="s">
        <v>528</v>
      </c>
      <c r="O61" s="156">
        <f>VLOOKUP(N61,[1]Inventory_calibration!$B$9:$AD$1332,7,0)</f>
        <v>62094682</v>
      </c>
      <c r="P61" s="138" t="s">
        <v>379</v>
      </c>
      <c r="Q61" s="138" t="s">
        <v>379</v>
      </c>
      <c r="R61" s="160" t="str">
        <f>VLOOKUP(U61,[1]Inventory_calibration!$B$9:$AD$1332,6,0)</f>
        <v>Testo 6614</v>
      </c>
      <c r="S61" s="156" t="str">
        <f>VLOOKUP(N61,[1]Inventory_calibration!$B$9:$AD$1332,15,0)</f>
        <v>SBZ0330</v>
      </c>
      <c r="T61" s="120">
        <f>VLOOKUP(U61,[1]Inventory_calibration!$B$9:$AD$1332,14,0)</f>
        <v>45048</v>
      </c>
      <c r="U61" s="132" t="s">
        <v>529</v>
      </c>
      <c r="V61" s="162" t="str">
        <f>VLOOKUP(U61,[1]Inventory_calibration!$B$9:$AD$1332,7,0)</f>
        <v>03429289</v>
      </c>
      <c r="W61" s="132"/>
      <c r="X61" s="132"/>
      <c r="Y61" s="139" t="str">
        <f t="shared" si="1"/>
        <v>SBZ0271 / MAY-2023</v>
      </c>
      <c r="Z61" s="164" t="str">
        <f t="shared" si="0"/>
        <v>SBZ0330 / MAY-2023</v>
      </c>
      <c r="AA61" s="2" t="str">
        <f t="shared" si="2"/>
        <v>SBZ0330 / MAY-2023</v>
      </c>
    </row>
    <row r="62" spans="1:27" x14ac:dyDescent="0.3">
      <c r="A62" s="177">
        <v>56</v>
      </c>
      <c r="B62" s="121" t="str">
        <f>VLOOKUP(F62,[1]Inventory_calibration!$B$9:$AD$1332,6,0)</f>
        <v>ARS-0680</v>
      </c>
      <c r="C62" s="17" t="s">
        <v>484</v>
      </c>
      <c r="D62" s="155" t="str">
        <f>VLOOKUP(F62,[1]Inventory_calibration!$B$9:$AD$1332,15,0)</f>
        <v>SBZ0272</v>
      </c>
      <c r="E62" s="120">
        <f>VLOOKUP(F62,[1]Inventory_calibration!$B$9:$AD$1332,14,0)</f>
        <v>45049</v>
      </c>
      <c r="F62" s="4" t="s">
        <v>510</v>
      </c>
      <c r="G62" s="157">
        <f>VLOOKUP(F62,[1]Inventory_calibration!$B$9:$AD$1332,7,0)</f>
        <v>4100200177</v>
      </c>
      <c r="H62" s="156" t="str">
        <f>VLOOKUP(F62,[1]Inventory_calibration!$B$9:$AD$1332,8,0)</f>
        <v>TBD</v>
      </c>
      <c r="I62" s="138" t="s">
        <v>379</v>
      </c>
      <c r="J62" s="138" t="s">
        <v>379</v>
      </c>
      <c r="K62" s="160" t="str">
        <f>VLOOKUP(N62,[1]Inventory_calibration!$B$9:$AD$1332,6,0)</f>
        <v>Testo 6681</v>
      </c>
      <c r="L62" s="156" t="str">
        <f>VLOOKUP(N62,[1]Inventory_calibration!$B$9:$AD$1332,15,0)</f>
        <v>SBZ0398</v>
      </c>
      <c r="M62" s="120">
        <f>VLOOKUP(N62,[1]Inventory_calibration!$B$9:$AD$1332,14,0)</f>
        <v>45049</v>
      </c>
      <c r="N62" s="132" t="s">
        <v>553</v>
      </c>
      <c r="O62" s="156">
        <f>VLOOKUP(N62,[1]Inventory_calibration!$B$9:$AD$1332,7,0)</f>
        <v>62094661</v>
      </c>
      <c r="P62" s="138" t="s">
        <v>379</v>
      </c>
      <c r="Q62" s="138" t="s">
        <v>379</v>
      </c>
      <c r="R62" s="160" t="str">
        <f>VLOOKUP(U62,[1]Inventory_calibration!$B$9:$AD$1332,6,0)</f>
        <v>Testo 6610</v>
      </c>
      <c r="S62" s="156" t="str">
        <f>VLOOKUP(N62,[1]Inventory_calibration!$B$9:$AD$1332,15,0)</f>
        <v>SBZ0398</v>
      </c>
      <c r="T62" s="120">
        <f>VLOOKUP(U62,[1]Inventory_calibration!$B$9:$AD$1332,14,0)</f>
        <v>45049</v>
      </c>
      <c r="U62" s="132" t="s">
        <v>554</v>
      </c>
      <c r="V62" s="162" t="str">
        <f>VLOOKUP(U62,[1]Inventory_calibration!$B$9:$AD$1332,7,0)</f>
        <v>03429304</v>
      </c>
      <c r="W62" s="132"/>
      <c r="X62" s="132"/>
      <c r="Y62" s="139" t="str">
        <f t="shared" si="1"/>
        <v>SBZ0272 / MAY-2023</v>
      </c>
      <c r="Z62" s="164" t="str">
        <f t="shared" si="0"/>
        <v>SBZ0398 / MAY-2023</v>
      </c>
      <c r="AA62" s="2" t="str">
        <f t="shared" si="2"/>
        <v>SBZ0398 / MAY-2023</v>
      </c>
    </row>
    <row r="63" spans="1:27" x14ac:dyDescent="0.3">
      <c r="A63" s="127">
        <v>57</v>
      </c>
      <c r="B63" s="121" t="str">
        <f>VLOOKUP(F63,[1]Inventory_calibration!$B$9:$AD$1332,6,0)</f>
        <v>ARS-0680</v>
      </c>
      <c r="C63" s="17" t="s">
        <v>485</v>
      </c>
      <c r="D63" s="155" t="str">
        <f>VLOOKUP(F63,[1]Inventory_calibration!$B$9:$AD$1332,15,0)</f>
        <v>SBZ0273</v>
      </c>
      <c r="E63" s="120">
        <f>VLOOKUP(F63,[1]Inventory_calibration!$B$9:$AD$1332,14,0)</f>
        <v>45071</v>
      </c>
      <c r="F63" s="4" t="s">
        <v>511</v>
      </c>
      <c r="G63" s="157">
        <f>VLOOKUP(F63,[1]Inventory_calibration!$B$9:$AD$1332,7,0)</f>
        <v>4100200183</v>
      </c>
      <c r="H63" s="156" t="str">
        <f>VLOOKUP(F63,[1]Inventory_calibration!$B$9:$AD$1332,8,0)</f>
        <v>TBD</v>
      </c>
      <c r="I63" s="138" t="s">
        <v>379</v>
      </c>
      <c r="J63" s="138" t="s">
        <v>379</v>
      </c>
      <c r="K63" s="160" t="str">
        <f>VLOOKUP(N63,[1]Inventory_calibration!$B$9:$AD$1332,6,0)</f>
        <v>Testo 6681</v>
      </c>
      <c r="L63" s="156" t="str">
        <f>VLOOKUP(N63,[1]Inventory_calibration!$B$9:$AD$1332,15,0)</f>
        <v>SBZ0400</v>
      </c>
      <c r="M63" s="120">
        <f>VLOOKUP(N63,[1]Inventory_calibration!$B$9:$AD$1332,14,0)</f>
        <v>45071</v>
      </c>
      <c r="N63" s="9" t="s">
        <v>555</v>
      </c>
      <c r="O63" s="156">
        <f>VLOOKUP(N63,[1]Inventory_calibration!$B$9:$AD$1332,7,0)</f>
        <v>62094647</v>
      </c>
      <c r="P63" s="138" t="s">
        <v>379</v>
      </c>
      <c r="Q63" s="138" t="s">
        <v>379</v>
      </c>
      <c r="R63" s="160" t="str">
        <f>VLOOKUP(U63,[1]Inventory_calibration!$B$9:$AD$1332,6,0)</f>
        <v>Testo 6610</v>
      </c>
      <c r="S63" s="156" t="str">
        <f>VLOOKUP(N63,[1]Inventory_calibration!$B$9:$AD$1332,15,0)</f>
        <v>SBZ0400</v>
      </c>
      <c r="T63" s="120">
        <f>VLOOKUP(U63,[1]Inventory_calibration!$B$9:$AD$1332,14,0)</f>
        <v>45071</v>
      </c>
      <c r="U63" s="9" t="s">
        <v>556</v>
      </c>
      <c r="V63" s="162" t="str">
        <f>VLOOKUP(U63,[1]Inventory_calibration!$B$9:$AD$1332,7,0)</f>
        <v>03478286</v>
      </c>
      <c r="W63" s="132"/>
      <c r="X63" s="132"/>
      <c r="Y63" s="139" t="str">
        <f t="shared" si="1"/>
        <v>SBZ0273 / MAY-2023</v>
      </c>
      <c r="Z63" s="164" t="str">
        <f t="shared" si="0"/>
        <v>SBZ0400 / MAY-2023</v>
      </c>
      <c r="AA63" s="2" t="str">
        <f t="shared" si="2"/>
        <v>SBZ0400 / MAY-2023</v>
      </c>
    </row>
    <row r="64" spans="1:27" x14ac:dyDescent="0.3">
      <c r="A64" s="177">
        <v>58</v>
      </c>
      <c r="B64" s="121" t="str">
        <f>VLOOKUP(F64,[1]Inventory_calibration!$B$9:$AD$1332,6,0)</f>
        <v>ARSF-0800-10</v>
      </c>
      <c r="C64" s="132" t="s">
        <v>486</v>
      </c>
      <c r="D64" s="155" t="str">
        <f>VLOOKUP(F64,[1]Inventory_calibration!$B$9:$AD$1332,15,0)</f>
        <v>SBZ0274</v>
      </c>
      <c r="E64" s="120">
        <f>VLOOKUP(F64,[1]Inventory_calibration!$B$9:$AD$1332,14,0)</f>
        <v>44750</v>
      </c>
      <c r="F64" s="4" t="s">
        <v>512</v>
      </c>
      <c r="G64" s="157">
        <f>VLOOKUP(F64,[1]Inventory_calibration!$B$9:$AD$1332,7,0)</f>
        <v>4130200125</v>
      </c>
      <c r="H64" s="156" t="str">
        <f>VLOOKUP(F64,[1]Inventory_calibration!$B$9:$AD$1332,8,0)</f>
        <v>TBD</v>
      </c>
      <c r="I64" s="138" t="s">
        <v>379</v>
      </c>
      <c r="J64" s="138" t="s">
        <v>379</v>
      </c>
      <c r="K64" s="160" t="str">
        <f>VLOOKUP(N64,[1]Inventory_calibration!$B$9:$AD$1332,6,0)</f>
        <v>Testo 6681</v>
      </c>
      <c r="L64" s="156" t="str">
        <f>VLOOKUP(N64,[1]Inventory_calibration!$B$9:$AD$1332,15,0)</f>
        <v>SBZ0342</v>
      </c>
      <c r="M64" s="120">
        <f>VLOOKUP(N64,[1]Inventory_calibration!$B$9:$AD$1332,14,0)</f>
        <v>44750</v>
      </c>
      <c r="N64" s="132" t="s">
        <v>557</v>
      </c>
      <c r="O64" s="156" t="str">
        <f>VLOOKUP(N64,[1]Inventory_calibration!$B$9:$AD$1332,7,0)</f>
        <v>61936781</v>
      </c>
      <c r="P64" s="138" t="s">
        <v>379</v>
      </c>
      <c r="Q64" s="138" t="s">
        <v>379</v>
      </c>
      <c r="R64" s="160" t="str">
        <f>VLOOKUP(U64,[1]Inventory_calibration!$B$9:$AD$1332,6,0)</f>
        <v>Testo 6614</v>
      </c>
      <c r="S64" s="156" t="str">
        <f>VLOOKUP(N64,[1]Inventory_calibration!$B$9:$AD$1332,15,0)</f>
        <v>SBZ0342</v>
      </c>
      <c r="T64" s="120">
        <f>VLOOKUP(U64,[1]Inventory_calibration!$B$9:$AD$1332,14,0)</f>
        <v>44750</v>
      </c>
      <c r="U64" s="9" t="s">
        <v>558</v>
      </c>
      <c r="V64" s="162" t="str">
        <f>VLOOKUP(U64,[1]Inventory_calibration!$B$9:$AD$1332,7,0)</f>
        <v>03429303</v>
      </c>
      <c r="W64" s="132"/>
      <c r="X64" s="132"/>
      <c r="Y64" s="139" t="str">
        <f t="shared" si="1"/>
        <v>SBZ0274 / JUL-2022</v>
      </c>
      <c r="Z64" s="164" t="str">
        <f t="shared" si="0"/>
        <v>SBZ0342 / JUL-2022</v>
      </c>
      <c r="AA64" s="2" t="str">
        <f t="shared" si="2"/>
        <v>SBZ0342 / JUL-2022</v>
      </c>
    </row>
    <row r="65" spans="1:27" x14ac:dyDescent="0.3">
      <c r="A65" s="127">
        <v>59</v>
      </c>
      <c r="B65" s="121" t="str">
        <f>VLOOKUP(F65,[1]Inventory_calibration!$B$9:$AD$1332,6,0)</f>
        <v>ARS-0390</v>
      </c>
      <c r="C65" s="132" t="s">
        <v>487</v>
      </c>
      <c r="D65" s="155" t="str">
        <f>VLOOKUP(F65,[1]Inventory_calibration!$B$9:$AD$1332,15,0)</f>
        <v>SBZ0279</v>
      </c>
      <c r="E65" s="120">
        <f>VLOOKUP(F65,[1]Inventory_calibration!$B$9:$AD$1332,14,0)</f>
        <v>44994</v>
      </c>
      <c r="F65" s="4" t="s">
        <v>516</v>
      </c>
      <c r="G65" s="157">
        <f>VLOOKUP(F65,[1]Inventory_calibration!$B$9:$AD$1332,7,0)</f>
        <v>4120520150</v>
      </c>
      <c r="H65" s="156" t="str">
        <f>VLOOKUP(F65,[1]Inventory_calibration!$B$9:$AD$1332,8,0)</f>
        <v>TBD</v>
      </c>
      <c r="I65" s="138" t="s">
        <v>379</v>
      </c>
      <c r="J65" s="138" t="s">
        <v>379</v>
      </c>
      <c r="K65" s="160" t="str">
        <f>VLOOKUP(N65,[1]Inventory_calibration!$B$9:$AD$1332,6,0)</f>
        <v>Testo 6681</v>
      </c>
      <c r="L65" s="156" t="str">
        <f>VLOOKUP(N65,[1]Inventory_calibration!$B$9:$AD$1332,15,0)</f>
        <v>SBZ0328</v>
      </c>
      <c r="M65" s="120">
        <f>VLOOKUP(N65,[1]Inventory_calibration!$B$9:$AD$1332,14,0)</f>
        <v>44994</v>
      </c>
      <c r="N65" s="132" t="s">
        <v>559</v>
      </c>
      <c r="O65" s="156">
        <f>VLOOKUP(N65,[1]Inventory_calibration!$B$9:$AD$1332,7,0)</f>
        <v>62094670</v>
      </c>
      <c r="P65" s="138" t="s">
        <v>379</v>
      </c>
      <c r="Q65" s="138" t="s">
        <v>379</v>
      </c>
      <c r="R65" s="160" t="str">
        <f>VLOOKUP(U65,[1]Inventory_calibration!$B$9:$AD$1332,6,0)</f>
        <v>Testo 6614</v>
      </c>
      <c r="S65" s="156" t="str">
        <f>VLOOKUP(N65,[1]Inventory_calibration!$B$9:$AD$1332,15,0)</f>
        <v>SBZ0328</v>
      </c>
      <c r="T65" s="120">
        <f>VLOOKUP(U65,[1]Inventory_calibration!$B$9:$AD$1332,14,0)</f>
        <v>44994</v>
      </c>
      <c r="U65" s="9" t="s">
        <v>560</v>
      </c>
      <c r="V65" s="162" t="str">
        <f>VLOOKUP(U65,[1]Inventory_calibration!$B$9:$AD$1332,7,0)</f>
        <v>03478293</v>
      </c>
      <c r="W65" s="132"/>
      <c r="X65" s="132"/>
      <c r="Y65" s="139" t="str">
        <f t="shared" si="1"/>
        <v>SBZ0279 / MAR-2023</v>
      </c>
      <c r="Z65" s="164" t="str">
        <f t="shared" si="0"/>
        <v>SBZ0328 / MAR-2023</v>
      </c>
      <c r="AA65" s="2" t="str">
        <f t="shared" si="2"/>
        <v>SBZ0328 / MAR-2023</v>
      </c>
    </row>
    <row r="66" spans="1:27" x14ac:dyDescent="0.3">
      <c r="A66" s="177">
        <v>60</v>
      </c>
      <c r="B66" s="121" t="str">
        <f>VLOOKUP(F66,[1]Inventory_calibration!$B$9:$AD$1332,6,0)</f>
        <v>ARSF-0800-10</v>
      </c>
      <c r="C66" s="132" t="s">
        <v>488</v>
      </c>
      <c r="D66" s="155" t="str">
        <f>VLOOKUP(F66,[1]Inventory_calibration!$B$9:$AD$1332,15,0)</f>
        <v>SBZ0276</v>
      </c>
      <c r="E66" s="120">
        <f>VLOOKUP(F66,[1]Inventory_calibration!$B$9:$AD$1332,14,0)</f>
        <v>45071</v>
      </c>
      <c r="F66" s="4" t="s">
        <v>513</v>
      </c>
      <c r="G66" s="157">
        <f>VLOOKUP(F66,[1]Inventory_calibration!$B$9:$AD$1332,7,0)</f>
        <v>4130200133</v>
      </c>
      <c r="H66" s="156" t="str">
        <f>VLOOKUP(F66,[1]Inventory_calibration!$B$9:$AD$1332,8,0)</f>
        <v>TBD</v>
      </c>
      <c r="I66" s="138" t="s">
        <v>379</v>
      </c>
      <c r="J66" s="138" t="s">
        <v>379</v>
      </c>
      <c r="K66" s="160" t="str">
        <f>VLOOKUP(N66,[1]Inventory_calibration!$B$9:$AD$1332,6,0)</f>
        <v>Testo 6681</v>
      </c>
      <c r="L66" s="156" t="str">
        <f>VLOOKUP(N66,[1]Inventory_calibration!$B$9:$AD$1332,15,0)</f>
        <v>SBZ0346</v>
      </c>
      <c r="M66" s="120">
        <f>VLOOKUP(N66,[1]Inventory_calibration!$B$9:$AD$1332,14,0)</f>
        <v>45071</v>
      </c>
      <c r="N66" s="9" t="s">
        <v>561</v>
      </c>
      <c r="O66" s="156" t="str">
        <f>VLOOKUP(N66,[1]Inventory_calibration!$B$9:$AD$1332,7,0)</f>
        <v>62094636</v>
      </c>
      <c r="P66" s="138" t="s">
        <v>379</v>
      </c>
      <c r="Q66" s="138" t="s">
        <v>379</v>
      </c>
      <c r="R66" s="160" t="str">
        <f>VLOOKUP(U66,[1]Inventory_calibration!$B$9:$AD$1332,6,0)</f>
        <v>Testo 6614</v>
      </c>
      <c r="S66" s="156" t="str">
        <f>VLOOKUP(N66,[1]Inventory_calibration!$B$9:$AD$1332,15,0)</f>
        <v>SBZ0346</v>
      </c>
      <c r="T66" s="120">
        <f>VLOOKUP(U66,[1]Inventory_calibration!$B$9:$AD$1332,14,0)</f>
        <v>45071</v>
      </c>
      <c r="U66" s="9" t="s">
        <v>562</v>
      </c>
      <c r="V66" s="162" t="str">
        <f>VLOOKUP(U66,[1]Inventory_calibration!$B$9:$AD$1332,7,0)</f>
        <v>03429312</v>
      </c>
      <c r="W66" s="132"/>
      <c r="X66" s="132"/>
      <c r="Y66" s="139" t="str">
        <f t="shared" si="1"/>
        <v>SBZ0276 / MAY-2023</v>
      </c>
      <c r="Z66" s="164" t="str">
        <f t="shared" si="0"/>
        <v>SBZ0346 / MAY-2023</v>
      </c>
      <c r="AA66" s="2" t="str">
        <f t="shared" si="2"/>
        <v>SBZ0346 / MAY-2023</v>
      </c>
    </row>
    <row r="67" spans="1:27" x14ac:dyDescent="0.3">
      <c r="A67" s="127">
        <v>61</v>
      </c>
      <c r="B67" s="121" t="str">
        <f>VLOOKUP(F67,[1]Inventory_calibration!$B$9:$AD$1332,6,0)</f>
        <v>ARSF-0800-10</v>
      </c>
      <c r="C67" s="132" t="s">
        <v>489</v>
      </c>
      <c r="D67" s="155" t="str">
        <f>VLOOKUP(F67,[1]Inventory_calibration!$B$9:$AD$1332,15,0)</f>
        <v>SBZ0277</v>
      </c>
      <c r="E67" s="120">
        <f>VLOOKUP(F67,[1]Inventory_calibration!$B$9:$AD$1332,14,0)</f>
        <v>45023</v>
      </c>
      <c r="F67" s="4" t="s">
        <v>514</v>
      </c>
      <c r="G67" s="157">
        <f>VLOOKUP(F67,[1]Inventory_calibration!$B$9:$AD$1332,7,0)</f>
        <v>4130200127</v>
      </c>
      <c r="H67" s="156" t="str">
        <f>VLOOKUP(F67,[1]Inventory_calibration!$B$9:$AD$1332,8,0)</f>
        <v>TBD</v>
      </c>
      <c r="I67" s="138" t="s">
        <v>379</v>
      </c>
      <c r="J67" s="138" t="s">
        <v>379</v>
      </c>
      <c r="K67" s="160" t="str">
        <f>VLOOKUP(N67,[1]Inventory_calibration!$B$9:$AD$1332,6,0)</f>
        <v>Testo 6681</v>
      </c>
      <c r="L67" s="156" t="str">
        <f>VLOOKUP(N67,[1]Inventory_calibration!$B$9:$AD$1332,15,0)</f>
        <v>SBZ0362</v>
      </c>
      <c r="M67" s="120">
        <f>VLOOKUP(N67,[1]Inventory_calibration!$B$9:$AD$1332,14,0)</f>
        <v>45023</v>
      </c>
      <c r="N67" s="9" t="s">
        <v>563</v>
      </c>
      <c r="O67" s="156" t="str">
        <f>VLOOKUP(N67,[1]Inventory_calibration!$B$9:$AD$1332,7,0)</f>
        <v>62094646</v>
      </c>
      <c r="P67" s="138" t="s">
        <v>379</v>
      </c>
      <c r="Q67" s="138" t="s">
        <v>379</v>
      </c>
      <c r="R67" s="160" t="str">
        <f>VLOOKUP(U67,[1]Inventory_calibration!$B$9:$AD$1332,6,0)</f>
        <v>Testo 6614</v>
      </c>
      <c r="S67" s="156" t="str">
        <f>VLOOKUP(N67,[1]Inventory_calibration!$B$9:$AD$1332,15,0)</f>
        <v>SBZ0362</v>
      </c>
      <c r="T67" s="120">
        <f>VLOOKUP(U67,[1]Inventory_calibration!$B$9:$AD$1332,14,0)</f>
        <v>45023</v>
      </c>
      <c r="U67" s="9" t="s">
        <v>564</v>
      </c>
      <c r="V67" s="162" t="str">
        <f>VLOOKUP(U67,[1]Inventory_calibration!$B$9:$AD$1332,7,0)</f>
        <v>03478313</v>
      </c>
      <c r="W67" s="132"/>
      <c r="X67" s="132"/>
      <c r="Y67" s="139" t="str">
        <f t="shared" si="1"/>
        <v>SBZ0277 / APR-2023</v>
      </c>
      <c r="Z67" s="164" t="str">
        <f t="shared" si="0"/>
        <v>SBZ0362 / APR-2023</v>
      </c>
      <c r="AA67" s="2" t="str">
        <f t="shared" si="2"/>
        <v>SBZ0362 / APR-2023</v>
      </c>
    </row>
    <row r="68" spans="1:27" x14ac:dyDescent="0.3">
      <c r="A68" s="177">
        <v>62</v>
      </c>
      <c r="B68" s="121" t="str">
        <f>VLOOKUP(F68,[1]Inventory_calibration!$B$9:$AD$1332,6,0)</f>
        <v>ARSF-0800-10</v>
      </c>
      <c r="C68" s="132" t="s">
        <v>490</v>
      </c>
      <c r="D68" s="155" t="str">
        <f>VLOOKUP(F68,[1]Inventory_calibration!$B$9:$AD$1332,15,0)</f>
        <v>SBZ0278</v>
      </c>
      <c r="E68" s="120">
        <f>VLOOKUP(F68,[1]Inventory_calibration!$B$9:$AD$1332,14,0)</f>
        <v>45071</v>
      </c>
      <c r="F68" s="4" t="s">
        <v>515</v>
      </c>
      <c r="G68" s="157">
        <f>VLOOKUP(F68,[1]Inventory_calibration!$B$9:$AD$1332,7,0)</f>
        <v>4130200131</v>
      </c>
      <c r="H68" s="156" t="str">
        <f>VLOOKUP(F68,[1]Inventory_calibration!$B$9:$AD$1332,8,0)</f>
        <v>TBD</v>
      </c>
      <c r="I68" s="138" t="s">
        <v>379</v>
      </c>
      <c r="J68" s="138" t="s">
        <v>379</v>
      </c>
      <c r="K68" s="160" t="str">
        <f>VLOOKUP(N68,[1]Inventory_calibration!$B$9:$AD$1332,6,0)</f>
        <v>Testo 6681</v>
      </c>
      <c r="L68" s="156" t="str">
        <f>VLOOKUP(N68,[1]Inventory_calibration!$B$9:$AD$1332,15,0)</f>
        <v>SBZ0364</v>
      </c>
      <c r="M68" s="120">
        <f>VLOOKUP(N68,[1]Inventory_calibration!$B$9:$AD$1332,14,0)</f>
        <v>45071</v>
      </c>
      <c r="N68" s="9" t="s">
        <v>566</v>
      </c>
      <c r="O68" s="156" t="str">
        <f>VLOOKUP(N68,[1]Inventory_calibration!$B$9:$AD$1332,7,0)</f>
        <v>61936771</v>
      </c>
      <c r="P68" s="138" t="s">
        <v>379</v>
      </c>
      <c r="Q68" s="138" t="s">
        <v>379</v>
      </c>
      <c r="R68" s="160" t="str">
        <f>VLOOKUP(U68,[1]Inventory_calibration!$B$9:$AD$1332,6,0)</f>
        <v>Testo 6614</v>
      </c>
      <c r="S68" s="156" t="str">
        <f>VLOOKUP(N68,[1]Inventory_calibration!$B$9:$AD$1332,15,0)</f>
        <v>SBZ0364</v>
      </c>
      <c r="T68" s="120">
        <f>VLOOKUP(U68,[1]Inventory_calibration!$B$9:$AD$1332,14,0)</f>
        <v>45071</v>
      </c>
      <c r="U68" s="9" t="s">
        <v>567</v>
      </c>
      <c r="V68" s="162" t="str">
        <f>VLOOKUP(U68,[1]Inventory_calibration!$B$9:$AD$1332,7,0)</f>
        <v>03429271</v>
      </c>
      <c r="W68" s="132"/>
      <c r="X68" s="132"/>
      <c r="Y68" s="139" t="str">
        <f t="shared" si="1"/>
        <v>SBZ0278 / MAY-2023</v>
      </c>
      <c r="Z68" s="164" t="str">
        <f t="shared" si="0"/>
        <v>SBZ0364 / MAY-2023</v>
      </c>
      <c r="AA68" s="2" t="str">
        <f t="shared" si="2"/>
        <v>SBZ0364 / MAY-2023</v>
      </c>
    </row>
    <row r="69" spans="1:27" x14ac:dyDescent="0.3">
      <c r="A69" s="127">
        <v>63</v>
      </c>
      <c r="B69" s="121" t="str">
        <f>VLOOKUP(F69,[1]Inventory_calibration!$B$9:$AD$1332,6,0)</f>
        <v>ARSF-0800-10</v>
      </c>
      <c r="C69" s="132" t="s">
        <v>491</v>
      </c>
      <c r="D69" s="155" t="str">
        <f>VLOOKUP(F69,[1]Inventory_calibration!$B$9:$AD$1332,15,0)</f>
        <v>SBZ0275</v>
      </c>
      <c r="E69" s="120">
        <f>VLOOKUP(F69,[1]Inventory_calibration!$B$9:$AD$1332,14,0)</f>
        <v>45073</v>
      </c>
      <c r="F69" s="4" t="s">
        <v>517</v>
      </c>
      <c r="G69" s="157">
        <f>VLOOKUP(F69,[1]Inventory_calibration!$B$9:$AD$1332,7,0)</f>
        <v>4130200126</v>
      </c>
      <c r="H69" s="156" t="str">
        <f>VLOOKUP(F69,[1]Inventory_calibration!$B$9:$AD$1332,8,0)</f>
        <v>TBD</v>
      </c>
      <c r="I69" s="138" t="s">
        <v>379</v>
      </c>
      <c r="J69" s="138" t="s">
        <v>379</v>
      </c>
      <c r="K69" s="160" t="str">
        <f>VLOOKUP(N69,[1]Inventory_calibration!$B$9:$AD$1332,6,0)</f>
        <v>Testo 6681</v>
      </c>
      <c r="L69" s="156" t="str">
        <f>VLOOKUP(N69,[1]Inventory_calibration!$B$9:$AD$1332,15,0)</f>
        <v>SBZ0354</v>
      </c>
      <c r="M69" s="120">
        <f>VLOOKUP(N69,[1]Inventory_calibration!$B$9:$AD$1332,14,0)</f>
        <v>45073</v>
      </c>
      <c r="N69" s="9" t="s">
        <v>568</v>
      </c>
      <c r="O69" s="156" t="str">
        <f>VLOOKUP(N69,[1]Inventory_calibration!$B$9:$AD$1332,7,0)</f>
        <v>62094675</v>
      </c>
      <c r="P69" s="138" t="s">
        <v>379</v>
      </c>
      <c r="Q69" s="138" t="s">
        <v>379</v>
      </c>
      <c r="R69" s="160" t="str">
        <f>VLOOKUP(U69,[1]Inventory_calibration!$B$9:$AD$1332,6,0)</f>
        <v>Testo 6614</v>
      </c>
      <c r="S69" s="156" t="str">
        <f>VLOOKUP(N69,[1]Inventory_calibration!$B$9:$AD$1332,15,0)</f>
        <v>SBZ0354</v>
      </c>
      <c r="T69" s="120">
        <f>VLOOKUP(U69,[1]Inventory_calibration!$B$9:$AD$1332,14,0)</f>
        <v>45073</v>
      </c>
      <c r="U69" s="9" t="s">
        <v>569</v>
      </c>
      <c r="V69" s="162" t="str">
        <f>VLOOKUP(U69,[1]Inventory_calibration!$B$9:$AD$1332,7,0)</f>
        <v>03478295</v>
      </c>
      <c r="W69" s="132"/>
      <c r="X69" s="132"/>
      <c r="Y69" s="139" t="str">
        <f t="shared" si="1"/>
        <v>SBZ0275 / MAY-2023</v>
      </c>
      <c r="Z69" s="164" t="str">
        <f t="shared" si="0"/>
        <v>SBZ0354 / MAY-2023</v>
      </c>
      <c r="AA69" s="2" t="str">
        <f t="shared" si="2"/>
        <v>SBZ0354 / MAY-2023</v>
      </c>
    </row>
    <row r="70" spans="1:27" x14ac:dyDescent="0.3">
      <c r="A70" s="177">
        <v>64</v>
      </c>
      <c r="B70" s="121" t="str">
        <f>VLOOKUP(F70,[1]Inventory_calibration!$B$9:$AD$1332,6,0)</f>
        <v>ShakeEvent C/1200/70/5/V</v>
      </c>
      <c r="C70" s="132" t="s">
        <v>565</v>
      </c>
      <c r="D70" s="155" t="str">
        <f>VLOOKUP(F70,[1]Inventory_calibration!$B$9:$AD$1332,15,0)</f>
        <v>SBZ0324</v>
      </c>
      <c r="E70" s="120">
        <f>VLOOKUP(F70,[1]Inventory_calibration!$B$9:$AD$1332,14,0)</f>
        <v>45087</v>
      </c>
      <c r="F70" s="132" t="s">
        <v>570</v>
      </c>
      <c r="G70" s="157">
        <f>VLOOKUP(F70,[1]Inventory_calibration!$B$9:$AD$1332,7,0)</f>
        <v>58566260470010</v>
      </c>
      <c r="H70" s="156" t="str">
        <f>VLOOKUP(F70,[1]Inventory_calibration!$B$9:$AD$1332,8,0)</f>
        <v>TBD</v>
      </c>
      <c r="I70" s="138" t="s">
        <v>379</v>
      </c>
      <c r="J70" s="138" t="s">
        <v>379</v>
      </c>
      <c r="K70" s="160" t="str">
        <f>VLOOKUP(N70,[1]Inventory_calibration!$B$9:$AD$1332,6,0)</f>
        <v>A4390-2</v>
      </c>
      <c r="L70" s="156" t="str">
        <f>VLOOKUP(N70,[1]Inventory_calibration!$B$9:$AD$1332,15,0)</f>
        <v>SBZ0491</v>
      </c>
      <c r="M70" s="120">
        <f>VLOOKUP(N70,[1]Inventory_calibration!$B$9:$AD$1332,14,0)</f>
        <v>45087</v>
      </c>
      <c r="N70" s="9" t="s">
        <v>593</v>
      </c>
      <c r="O70" s="156" t="str">
        <f>VLOOKUP(N70,[1]Inventory_calibration!$B$9:$AD$1332,7,0)</f>
        <v>S2140022</v>
      </c>
      <c r="P70" s="138" t="s">
        <v>379</v>
      </c>
      <c r="Q70" s="138" t="s">
        <v>379</v>
      </c>
      <c r="R70" s="160" t="str">
        <f>VLOOKUP(U70,[1]Inventory_calibration!$B$9:$AD$1332,6,0)</f>
        <v>HC2-IC105</v>
      </c>
      <c r="S70" s="156" t="str">
        <f>VLOOKUP(N70,[1]Inventory_calibration!$B$9:$AD$1332,15,0)</f>
        <v>SBZ0491</v>
      </c>
      <c r="T70" s="120">
        <f>VLOOKUP(U70,[1]Inventory_calibration!$B$9:$AD$1332,14,0)</f>
        <v>45087</v>
      </c>
      <c r="U70" s="9" t="s">
        <v>594</v>
      </c>
      <c r="V70" s="162" t="str">
        <f>VLOOKUP(U70,[1]Inventory_calibration!$B$9:$AD$1332,7,0)</f>
        <v>20474695</v>
      </c>
      <c r="W70" s="132"/>
      <c r="X70" s="132"/>
      <c r="Y70" s="139" t="str">
        <f t="shared" si="1"/>
        <v>SBZ0324 / JUN-2023</v>
      </c>
      <c r="Z70" s="164" t="str">
        <f t="shared" si="0"/>
        <v>SBZ0491 / JUN-2023</v>
      </c>
      <c r="AA70" s="2" t="str">
        <f t="shared" si="2"/>
        <v>SBZ0491 / JUN-2023</v>
      </c>
    </row>
    <row r="71" spans="1:27" s="93" customFormat="1" x14ac:dyDescent="0.3">
      <c r="A71" s="177">
        <v>65</v>
      </c>
      <c r="B71" s="121" t="str">
        <f>VLOOKUP(F71,[1]Inventory_calibration!$B$9:$AD$1332,6,0)</f>
        <v>VCV3 7120-5</v>
      </c>
      <c r="C71" s="145" t="s">
        <v>609</v>
      </c>
      <c r="D71" s="155" t="str">
        <f>VLOOKUP(F71,[1]Inventory_calibration!$B$9:$AD$1332,15,0)</f>
        <v>SBZ0540</v>
      </c>
      <c r="E71" s="120">
        <f>VLOOKUP(F71,[1]Inventory_calibration!$B$9:$AD$1332,14,0)</f>
        <v>44947</v>
      </c>
      <c r="F71" s="132" t="s">
        <v>612</v>
      </c>
      <c r="G71" s="157">
        <v>58566273580010</v>
      </c>
      <c r="H71" s="156" t="str">
        <f>VLOOKUP(F71,[1]Inventory_calibration!$B$9:$AD$1332,8,0)</f>
        <v>TBD</v>
      </c>
      <c r="I71" s="138" t="s">
        <v>379</v>
      </c>
      <c r="J71" s="138" t="s">
        <v>379</v>
      </c>
      <c r="K71" s="160" t="str">
        <f>VLOOKUP(N71,[1]Inventory_calibration!$B$9:$AD$1332,6,0)</f>
        <v>A4390-2</v>
      </c>
      <c r="L71" s="156" t="str">
        <f>VLOOKUP(N71,[1]Inventory_calibration!$B$9:$AD$1332,15,0)</f>
        <v>SBZ0511</v>
      </c>
      <c r="M71" s="120">
        <f>VLOOKUP(N71,[1]Inventory_calibration!$B$9:$AD$1332,14,0)</f>
        <v>44947</v>
      </c>
      <c r="N71" s="9" t="s">
        <v>610</v>
      </c>
      <c r="O71" s="156" t="str">
        <f>VLOOKUP(N71,[1]Inventory_calibration!$B$9:$AD$1332,7,0)</f>
        <v>S21040016</v>
      </c>
      <c r="P71" s="138" t="s">
        <v>379</v>
      </c>
      <c r="Q71" s="138" t="s">
        <v>379</v>
      </c>
      <c r="R71" s="160" t="str">
        <f>VLOOKUP(U71,[1]Inventory_calibration!$B$9:$AD$1332,6,0)</f>
        <v>HC2-IC105</v>
      </c>
      <c r="S71" s="156" t="str">
        <f>VLOOKUP(N71,[1]Inventory_calibration!$B$9:$AD$1332,15,0)</f>
        <v>SBZ0511</v>
      </c>
      <c r="T71" s="120">
        <f>VLOOKUP(U71,[1]Inventory_calibration!$B$9:$AD$1332,14,0)</f>
        <v>44947</v>
      </c>
      <c r="U71" s="9" t="s">
        <v>611</v>
      </c>
      <c r="V71" s="162">
        <f>VLOOKUP(U71,[1]Inventory_calibration!$B$9:$AD$1332,7,0)</f>
        <v>20474700</v>
      </c>
      <c r="W71" s="132"/>
      <c r="X71" s="132"/>
      <c r="Y71" s="139" t="str">
        <f t="shared" ref="Y71" si="3">D71&amp;" / "&amp; UPPER(TEXT(E71,"mmm-yyyy"))</f>
        <v>SBZ0540 / JAN-2023</v>
      </c>
      <c r="Z71" s="164" t="str">
        <f t="shared" ref="Z71" si="4">L71&amp;" / "&amp; UPPER(TEXT(M71,"mmm-yyyy"))</f>
        <v>SBZ0511 / JAN-2023</v>
      </c>
      <c r="AA71" s="2" t="str">
        <f t="shared" ref="AA71" si="5">S71&amp;" / "&amp; UPPER( TEXT(T71,"mmm-yyyy"))</f>
        <v>SBZ0511 / JAN-2023</v>
      </c>
    </row>
    <row r="72" spans="1:27" s="93" customFormat="1" x14ac:dyDescent="0.3">
      <c r="A72" s="177">
        <v>66</v>
      </c>
      <c r="B72" s="121" t="str">
        <f>VLOOKUP(F72,[1]Inventory_calibration!$B$9:$AD$1332,6,0)</f>
        <v>ClimeEvent C/1000/70a/3</v>
      </c>
      <c r="C72" s="145" t="s">
        <v>615</v>
      </c>
      <c r="D72" s="155" t="str">
        <f>VLOOKUP(F72,[1]Inventory_calibration!$B$9:$AD$1332,15,0)</f>
        <v>SBZ0546</v>
      </c>
      <c r="E72" s="120">
        <f>VLOOKUP(F72,[1]Inventory_calibration!$B$9:$AD$1332,14,0)</f>
        <v>44987</v>
      </c>
      <c r="F72" s="132" t="s">
        <v>613</v>
      </c>
      <c r="G72" s="157">
        <v>58566273580011</v>
      </c>
      <c r="H72" s="156" t="str">
        <f>VLOOKUP(F72,[1]Inventory_calibration!$B$9:$AD$1332,8,0)</f>
        <v>TBD</v>
      </c>
      <c r="I72" s="138" t="s">
        <v>379</v>
      </c>
      <c r="J72" s="138" t="s">
        <v>379</v>
      </c>
      <c r="K72" s="160" t="str">
        <f>VLOOKUP(N72,[1]Inventory_calibration!$B$9:$AD$1332,6,0)</f>
        <v>A4390-2</v>
      </c>
      <c r="L72" s="156" t="str">
        <f>VLOOKUP(N72,[1]Inventory_calibration!$B$9:$AD$1332,15,0)</f>
        <v>SBZ0513</v>
      </c>
      <c r="M72" s="120">
        <f>VLOOKUP(N72,[1]Inventory_calibration!$B$9:$AD$1332,14,0)</f>
        <v>44989</v>
      </c>
      <c r="N72" s="9" t="s">
        <v>614</v>
      </c>
      <c r="O72" s="156" t="str">
        <f>VLOOKUP(N72,[1]Inventory_calibration!$B$9:$AD$1332,7,0)</f>
        <v>S21040020</v>
      </c>
      <c r="P72" s="138" t="s">
        <v>379</v>
      </c>
      <c r="Q72" s="138" t="s">
        <v>379</v>
      </c>
      <c r="R72" s="160" t="str">
        <f>VLOOKUP(U72,[1]Inventory_calibration!$B$9:$AD$1332,6,0)</f>
        <v>HC2-IC105</v>
      </c>
      <c r="S72" s="156" t="str">
        <f>VLOOKUP(N72,[1]Inventory_calibration!$B$9:$AD$1332,15,0)</f>
        <v>SBZ0513</v>
      </c>
      <c r="T72" s="120">
        <f>VLOOKUP(U72,[1]Inventory_calibration!$B$9:$AD$1332,14,0)</f>
        <v>44980</v>
      </c>
      <c r="U72" s="9" t="s">
        <v>602</v>
      </c>
      <c r="V72" s="162" t="str">
        <f>VLOOKUP(U72,[1]Inventory_calibration!$B$9:$AD$1332,7,0)</f>
        <v>20501958</v>
      </c>
      <c r="W72" s="132"/>
      <c r="X72" s="132"/>
      <c r="Y72" s="139" t="str">
        <f t="shared" ref="Y72" si="6">D72&amp;" / "&amp; UPPER(TEXT(E72,"mmm-yyyy"))</f>
        <v>SBZ0546 / MAR-2023</v>
      </c>
      <c r="Z72" s="164" t="str">
        <f t="shared" ref="Z72" si="7">L72&amp;" / "&amp; UPPER(TEXT(M72,"mmm-yyyy"))</f>
        <v>SBZ0513 / MAR-2023</v>
      </c>
      <c r="AA72" s="2" t="str">
        <f t="shared" ref="AA72" si="8">S72&amp;" / "&amp; UPPER( TEXT(T72,"mmm-yyyy"))</f>
        <v>SBZ0513 / FEB-2023</v>
      </c>
    </row>
    <row r="73" spans="1:27" s="93" customFormat="1" x14ac:dyDescent="0.3">
      <c r="A73" s="177">
        <v>67</v>
      </c>
      <c r="B73" s="121" t="str">
        <f>VLOOKUP(F73,[1]Inventory_calibration!$B$9:$AD$1332,6,0)</f>
        <v>VCS3 7245-3 H</v>
      </c>
      <c r="C73" s="145" t="s">
        <v>619</v>
      </c>
      <c r="D73" s="155" t="str">
        <f>VLOOKUP(F73,[1]Inventory_calibration!$B$9:$AD$1332,15,0)</f>
        <v>SBZ0548</v>
      </c>
      <c r="E73" s="120">
        <f>VLOOKUP(F73,[1]Inventory_calibration!$B$9:$AD$1332,14,0)</f>
        <v>45017</v>
      </c>
      <c r="F73" s="132" t="s">
        <v>616</v>
      </c>
      <c r="G73" s="157">
        <v>58566273580012</v>
      </c>
      <c r="H73" s="156" t="str">
        <f>VLOOKUP(F73,[1]Inventory_calibration!$B$9:$AD$1332,8,0)</f>
        <v>TBD</v>
      </c>
      <c r="I73" s="138" t="s">
        <v>379</v>
      </c>
      <c r="J73" s="138" t="s">
        <v>379</v>
      </c>
      <c r="K73" s="160" t="str">
        <f>VLOOKUP(N73,[1]Inventory_calibration!$B$9:$AD$1332,6,0)</f>
        <v>MA43902</v>
      </c>
      <c r="L73" s="156" t="str">
        <f>VLOOKUP(N73,[1]Inventory_calibration!$B$9:$AD$1332,15,0)</f>
        <v>SBZ0549</v>
      </c>
      <c r="M73" s="120">
        <f>VLOOKUP(N73,[1]Inventory_calibration!$B$9:$AD$1332,14,0)</f>
        <v>45017</v>
      </c>
      <c r="N73" s="9" t="s">
        <v>617</v>
      </c>
      <c r="O73" s="156" t="str">
        <f>VLOOKUP(N73,[1]Inventory_calibration!$B$9:$AD$1332,7,0)</f>
        <v>S17110042</v>
      </c>
      <c r="P73" s="138" t="s">
        <v>379</v>
      </c>
      <c r="Q73" s="138" t="s">
        <v>379</v>
      </c>
      <c r="R73" s="160" t="str">
        <f>VLOOKUP(U73,[1]Inventory_calibration!$B$9:$AD$1332,6,0)</f>
        <v>FHAD36RIC105</v>
      </c>
      <c r="S73" s="156" t="str">
        <f>VLOOKUP(N73,[1]Inventory_calibration!$B$9:$AD$1332,15,0)</f>
        <v>SBZ0549</v>
      </c>
      <c r="T73" s="120">
        <f>VLOOKUP(U73,[1]Inventory_calibration!$B$9:$AD$1332,14,0)</f>
        <v>45017</v>
      </c>
      <c r="U73" s="9" t="s">
        <v>618</v>
      </c>
      <c r="V73" s="162">
        <f>VLOOKUP(U73,[1]Inventory_calibration!$B$9:$AD$1332,7,0)</f>
        <v>20215511</v>
      </c>
      <c r="W73" s="132"/>
      <c r="X73" s="132"/>
      <c r="Y73" s="139" t="str">
        <f t="shared" ref="Y73" si="9">D73&amp;" / "&amp; UPPER(TEXT(E73,"mmm-yyyy"))</f>
        <v>SBZ0548 / APR-2023</v>
      </c>
      <c r="Z73" s="164" t="str">
        <f t="shared" ref="Z73" si="10">L73&amp;" / "&amp; UPPER(TEXT(M73,"mmm-yyyy"))</f>
        <v>SBZ0549 / APR-2023</v>
      </c>
      <c r="AA73" s="2" t="str">
        <f t="shared" ref="AA73" si="11">S73&amp;" / "&amp; UPPER( TEXT(T73,"mmm-yyyy"))</f>
        <v>SBZ0549 / APR-2023</v>
      </c>
    </row>
    <row r="74" spans="1:27" ht="15" customHeight="1" x14ac:dyDescent="0.3">
      <c r="A74" s="177">
        <v>68</v>
      </c>
      <c r="B74" s="121" t="str">
        <f>VLOOKUP(F74,[1]Inventory_calibration!$B$9:$AD$1332,6,0)</f>
        <v>TSD-101-W</v>
      </c>
      <c r="C74" s="125" t="s">
        <v>492</v>
      </c>
      <c r="D74" s="155" t="str">
        <f>VLOOKUP(F74,[1]Inventory_calibration!$B$9:$AD$1332,15,0)</f>
        <v>SBZ0264</v>
      </c>
      <c r="E74" s="120">
        <f>VLOOKUP(F74,[1]Inventory_calibration!$B$9:$AD$1332,14,0)</f>
        <v>44957</v>
      </c>
      <c r="F74" s="132" t="s">
        <v>573</v>
      </c>
      <c r="G74" s="157">
        <f>VLOOKUP(F74,[1]Inventory_calibration!$B$9:$AD$1332,7,0)</f>
        <v>141000232</v>
      </c>
      <c r="H74" s="156" t="str">
        <f>VLOOKUP(F74,[1]Inventory_calibration!$B$9:$AD$1332,8,0)</f>
        <v>TBD</v>
      </c>
      <c r="I74" s="138" t="s">
        <v>379</v>
      </c>
      <c r="J74" s="138" t="s">
        <v>379</v>
      </c>
      <c r="K74" s="160" t="str">
        <f>VLOOKUP(N74,[1]Inventory_calibration!$B$9:$AD$1332,6,0)</f>
        <v>Testo PtE</v>
      </c>
      <c r="L74" s="156" t="str">
        <f>VLOOKUP(N74,[1]Inventory_calibration!$B$9:$AD$1332,15,0)</f>
        <v>SBZ0446</v>
      </c>
      <c r="M74" s="120">
        <f>VLOOKUP(N74,[1]Inventory_calibration!$B$9:$AD$1332,14,0)</f>
        <v>44957</v>
      </c>
      <c r="N74" s="9" t="s">
        <v>574</v>
      </c>
      <c r="O74" s="156" t="str">
        <f>VLOOKUP(N74,[1]Inventory_calibration!$B$9:$AD$1332,7,0)</f>
        <v>03443383</v>
      </c>
      <c r="P74" s="138" t="s">
        <v>379</v>
      </c>
      <c r="Q74" s="138" t="s">
        <v>379</v>
      </c>
      <c r="R74" s="160" t="str">
        <f>VLOOKUP(U74,[1]Inventory_calibration!$B$9:$AD$1332,6,0)</f>
        <v>05727001</v>
      </c>
      <c r="S74" s="156" t="str">
        <f>VLOOKUP(N74,[1]Inventory_calibration!$B$9:$AD$1332,15,0)</f>
        <v>SBZ0446</v>
      </c>
      <c r="T74" s="120">
        <f>VLOOKUP(U74,[1]Inventory_calibration!$B$9:$AD$1332,14,0)</f>
        <v>44957</v>
      </c>
      <c r="U74" s="9" t="s">
        <v>575</v>
      </c>
      <c r="V74" s="162" t="str">
        <f>VLOOKUP(U74,[1]Inventory_calibration!$B$9:$AD$1332,7,0)</f>
        <v>TR452</v>
      </c>
      <c r="W74" s="132"/>
      <c r="X74" s="132"/>
      <c r="Y74" s="139" t="str">
        <f t="shared" si="1"/>
        <v>SBZ0264 / JAN-2023</v>
      </c>
      <c r="Z74" s="164" t="str">
        <f t="shared" si="0"/>
        <v>SBZ0446 / JAN-2023</v>
      </c>
      <c r="AA74" s="2" t="str">
        <f t="shared" si="2"/>
        <v>SBZ0446 / JAN-2023</v>
      </c>
    </row>
    <row r="75" spans="1:27" x14ac:dyDescent="0.3">
      <c r="A75" s="177">
        <v>69</v>
      </c>
      <c r="B75" s="121" t="str">
        <f>VLOOKUP(F75,[1]Inventory_calibration!$B$9:$AD$1332,6,0)</f>
        <v>TSD-101-W</v>
      </c>
      <c r="C75" s="125" t="s">
        <v>493</v>
      </c>
      <c r="D75" s="155" t="str">
        <f>VLOOKUP(F75,[1]Inventory_calibration!$B$9:$AD$1332,15,0)</f>
        <v>SBZ0262</v>
      </c>
      <c r="E75" s="120">
        <f>VLOOKUP(F75,[1]Inventory_calibration!$B$9:$AD$1332,14,0)</f>
        <v>44957</v>
      </c>
      <c r="F75" s="132" t="s">
        <v>571</v>
      </c>
      <c r="G75" s="157">
        <f>VLOOKUP(F75,[1]Inventory_calibration!$B$9:$AD$1332,7,0)</f>
        <v>141000265</v>
      </c>
      <c r="H75" s="156" t="str">
        <f>VLOOKUP(F75,[1]Inventory_calibration!$B$9:$AD$1332,8,0)</f>
        <v>TBD</v>
      </c>
      <c r="I75" s="138" t="s">
        <v>379</v>
      </c>
      <c r="J75" s="138" t="s">
        <v>379</v>
      </c>
      <c r="K75" s="160" t="str">
        <f>VLOOKUP(N75,[1]Inventory_calibration!$B$9:$AD$1332,6,0)</f>
        <v>Testo PtE</v>
      </c>
      <c r="L75" s="156" t="str">
        <f>VLOOKUP(N75,[1]Inventory_calibration!$B$9:$AD$1332,15,0)</f>
        <v>SBZ0442</v>
      </c>
      <c r="M75" s="120">
        <f>VLOOKUP(N75,[1]Inventory_calibration!$B$9:$AD$1332,14,0)</f>
        <v>44957</v>
      </c>
      <c r="N75" s="9" t="s">
        <v>576</v>
      </c>
      <c r="O75" s="156" t="str">
        <f>VLOOKUP(N75,[1]Inventory_calibration!$B$9:$AD$1332,7,0)</f>
        <v>03443389</v>
      </c>
      <c r="P75" s="138" t="s">
        <v>379</v>
      </c>
      <c r="Q75" s="138" t="s">
        <v>379</v>
      </c>
      <c r="R75" s="160" t="str">
        <f>VLOOKUP(U75,[1]Inventory_calibration!$B$9:$AD$1332,6,0)</f>
        <v>05727001</v>
      </c>
      <c r="S75" s="156" t="str">
        <f>VLOOKUP(N75,[1]Inventory_calibration!$B$9:$AD$1332,15,0)</f>
        <v>SBZ0442</v>
      </c>
      <c r="T75" s="120">
        <f>VLOOKUP(U75,[1]Inventory_calibration!$B$9:$AD$1332,14,0)</f>
        <v>44957</v>
      </c>
      <c r="U75" s="9" t="s">
        <v>577</v>
      </c>
      <c r="V75" s="162" t="str">
        <f>VLOOKUP(U75,[1]Inventory_calibration!$B$9:$AD$1332,7,0)</f>
        <v>TR447</v>
      </c>
      <c r="W75" s="132"/>
      <c r="X75" s="132"/>
      <c r="Y75" s="139" t="str">
        <f t="shared" si="1"/>
        <v>SBZ0262 / JAN-2023</v>
      </c>
      <c r="Z75" s="164" t="str">
        <f t="shared" ref="Z75" si="12">L75&amp;" / "&amp; UPPER(TEXT(M75,"mmm-yyyy"))</f>
        <v>SBZ0442 / JAN-2023</v>
      </c>
      <c r="AA75" s="2" t="str">
        <f t="shared" si="2"/>
        <v>SBZ0442 / JAN-2023</v>
      </c>
    </row>
    <row r="76" spans="1:27" s="93" customFormat="1" ht="14.25" customHeight="1" x14ac:dyDescent="0.3">
      <c r="A76" s="177">
        <v>70</v>
      </c>
      <c r="B76" s="178" t="str">
        <f>VLOOKUP(F76,[1]Inventory_calibration!$B$9:$AD$1332,6,0)</f>
        <v>TSA-303EL-W</v>
      </c>
      <c r="C76" s="125" t="s">
        <v>494</v>
      </c>
      <c r="D76" s="179" t="str">
        <f>VLOOKUP(F76,[1]Inventory_calibration!$B$9:$AD$1332,15,0)</f>
        <v>SBZ0263</v>
      </c>
      <c r="E76" s="120">
        <f>VLOOKUP(F76,[1]Inventory_calibration!$B$9:$AD$1332,14,0)</f>
        <v>44749</v>
      </c>
      <c r="F76" s="145" t="s">
        <v>572</v>
      </c>
      <c r="G76" s="180">
        <f>VLOOKUP(F76,[1]Inventory_calibration!$B$9:$AD$1332,7,0)</f>
        <v>155002094</v>
      </c>
      <c r="H76" s="181" t="str">
        <f>VLOOKUP(F76,[1]Inventory_calibration!$B$9:$AD$1332,8,0)</f>
        <v>TBD</v>
      </c>
      <c r="I76" s="138" t="s">
        <v>379</v>
      </c>
      <c r="J76" s="138" t="s">
        <v>379</v>
      </c>
      <c r="K76" s="182" t="str">
        <f>VLOOKUP(N76,[1]Inventory_calibration!$B$9:$AD$1332,6,0)</f>
        <v>Testo PtE</v>
      </c>
      <c r="L76" s="181" t="str">
        <f>VLOOKUP(N76,[1]Inventory_calibration!$B$9:$AD$1332,15,0)</f>
        <v>SBZ0432</v>
      </c>
      <c r="M76" s="120" t="str">
        <f>VLOOKUP(N76,[1]Inventory_calibration!$B$9:$AD$1332,14,0)</f>
        <v>Damaged equipment</v>
      </c>
      <c r="N76" s="183" t="s">
        <v>578</v>
      </c>
      <c r="O76" s="181" t="str">
        <f>VLOOKUP(N76,[1]Inventory_calibration!$B$9:$AD$1332,7,0)</f>
        <v>03443384</v>
      </c>
      <c r="P76" s="138" t="s">
        <v>379</v>
      </c>
      <c r="Q76" s="138" t="s">
        <v>379</v>
      </c>
      <c r="R76" s="182" t="str">
        <f>VLOOKUP(U76,[1]Inventory_calibration!$B$9:$AD$1332,6,0)</f>
        <v>05727001</v>
      </c>
      <c r="S76" s="181" t="str">
        <f>VLOOKUP(N76,[1]Inventory_calibration!$B$9:$AD$1332,15,0)</f>
        <v>SBZ0432</v>
      </c>
      <c r="T76" s="120" t="str">
        <f>VLOOKUP(U76,[1]Inventory_calibration!$B$9:$AD$1332,14,0)</f>
        <v>Damaged equipment</v>
      </c>
      <c r="U76" s="183" t="s">
        <v>579</v>
      </c>
      <c r="V76" s="162" t="str">
        <f>VLOOKUP(U76,[1]Inventory_calibration!$B$9:$AD$1332,7,0)</f>
        <v>TR451</v>
      </c>
      <c r="W76" s="145"/>
      <c r="X76" s="145"/>
      <c r="Y76" s="184" t="str">
        <f t="shared" ref="Y76" si="13">D76&amp;" / "&amp; UPPER(TEXT(E76,"mmm-yyyy"))</f>
        <v>SBZ0263 / JUL-2022</v>
      </c>
      <c r="Z76" s="164" t="str">
        <f t="shared" ref="Z76" si="14">L76&amp;" / "&amp; UPPER(TEXT(M76,"mmm-yyyy"))</f>
        <v>SBZ0432 / DAMAGED EQUIPMENT</v>
      </c>
      <c r="AA76" s="2" t="str">
        <f t="shared" ref="AA76" si="15">S76&amp;" / "&amp; UPPER( TEXT(T76,"mmm-yyyy"))</f>
        <v>SBZ0432 / DAMAGED EQUIPMENT</v>
      </c>
    </row>
    <row r="77" spans="1:27" ht="15" thickBot="1" x14ac:dyDescent="0.35">
      <c r="A77" s="177">
        <v>70</v>
      </c>
      <c r="B77" s="178" t="str">
        <f>VLOOKUP(F77,[1]Inventory_calibration!$B$9:$AD$1332,6,0)</f>
        <v>ShockEvent T/120/V2</v>
      </c>
      <c r="C77" s="125" t="s">
        <v>620</v>
      </c>
      <c r="D77" s="179" t="str">
        <f>VLOOKUP(F77,[1]Inventory_calibration!$B$9:$AD$1332,15,0)</f>
        <v>SBZ0547</v>
      </c>
      <c r="E77" s="120">
        <f>VLOOKUP(F77,[1]Inventory_calibration!$B$9:$AD$1332,14,0)</f>
        <v>45000</v>
      </c>
      <c r="F77" s="17" t="s">
        <v>621</v>
      </c>
      <c r="G77" s="180">
        <f>VLOOKUP(F77,[1]Inventory_calibration!$B$9:$AD$1332,7,0)</f>
        <v>10000000001479</v>
      </c>
      <c r="H77" s="181" t="str">
        <f>VLOOKUP(F77,[1]Inventory_calibration!$B$9:$AD$1332,8,0)</f>
        <v>TBD</v>
      </c>
      <c r="I77" s="138" t="s">
        <v>379</v>
      </c>
      <c r="J77" s="138" t="s">
        <v>379</v>
      </c>
      <c r="K77" s="182" t="str">
        <f>VLOOKUP(N77,[1]Inventory_calibration!$B$9:$AD$1332,6,0)</f>
        <v>MA24901</v>
      </c>
      <c r="L77" s="181" t="str">
        <f>VLOOKUP(N77,[1]Inventory_calibration!$B$9:$AD$1332,15,0)</f>
        <v>SBZ0240</v>
      </c>
      <c r="M77" s="120">
        <f>VLOOKUP(N77,[1]Inventory_calibration!$B$9:$AD$1332,14,0)</f>
        <v>45000</v>
      </c>
      <c r="N77" s="4" t="s">
        <v>622</v>
      </c>
      <c r="O77" s="181" t="str">
        <f>VLOOKUP(N77,[1]Inventory_calibration!$B$9:$AD$1332,7,0)</f>
        <v>H17100535</v>
      </c>
      <c r="P77" s="138" t="s">
        <v>379</v>
      </c>
      <c r="Q77" s="138" t="s">
        <v>379</v>
      </c>
      <c r="R77" s="182" t="str">
        <f>VLOOKUP(U77,[1]Inventory_calibration!$B$9:$AD$1332,6,0)</f>
        <v>PT 100</v>
      </c>
      <c r="S77" s="181" t="str">
        <f>VLOOKUP(N77,[1]Inventory_calibration!$B$9:$AD$1332,15,0)</f>
        <v>SBZ0240</v>
      </c>
      <c r="T77" s="120">
        <f>VLOOKUP(U77,[1]Inventory_calibration!$B$9:$AD$1332,14,0)</f>
        <v>45000</v>
      </c>
      <c r="U77" s="4" t="s">
        <v>623</v>
      </c>
      <c r="V77" s="162" t="str">
        <f>VLOOKUP(U77,[1]Inventory_calibration!$B$9:$AD$1332,7,0)</f>
        <v>0,998683-0,108996</v>
      </c>
      <c r="W77" s="145"/>
      <c r="X77" s="145"/>
      <c r="Y77" s="184" t="str">
        <f t="shared" ref="Y77" si="16">D77&amp;" / "&amp; UPPER(TEXT(E77,"mmm-yyyy"))</f>
        <v>SBZ0547 / MAR-2023</v>
      </c>
      <c r="Z77" s="164" t="str">
        <f t="shared" ref="Z77" si="17">L77&amp;" / "&amp; UPPER(TEXT(M77,"mmm-yyyy"))</f>
        <v>SBZ0240 / MAR-2023</v>
      </c>
      <c r="AA77" s="2" t="str">
        <f t="shared" ref="AA77" si="18">S77&amp;" / "&amp; UPPER( TEXT(T77,"mmm-yyyy"))</f>
        <v>SBZ0240 / MAR-2023</v>
      </c>
    </row>
    <row r="78" spans="1:27" ht="15" thickBot="1" x14ac:dyDescent="0.35">
      <c r="A78" s="185" t="s">
        <v>13</v>
      </c>
      <c r="B78" s="186"/>
      <c r="C78" s="187"/>
      <c r="D78" s="187"/>
      <c r="E78" s="187"/>
      <c r="F78" s="187"/>
      <c r="G78" s="187"/>
      <c r="H78" s="187"/>
      <c r="I78" s="187"/>
      <c r="J78" s="187"/>
      <c r="K78" s="187"/>
      <c r="L78" s="187"/>
      <c r="M78" s="187"/>
      <c r="N78" s="187"/>
      <c r="O78" s="187"/>
      <c r="P78" s="187"/>
      <c r="Q78" s="187"/>
      <c r="R78" s="187"/>
      <c r="S78" s="187"/>
      <c r="T78" s="187"/>
      <c r="U78" s="187"/>
      <c r="V78" s="188"/>
    </row>
    <row r="88" spans="2:3" x14ac:dyDescent="0.3">
      <c r="B88" s="133"/>
      <c r="C88" s="16" t="s">
        <v>141</v>
      </c>
    </row>
    <row r="89" spans="2:3" x14ac:dyDescent="0.3">
      <c r="B89" s="134"/>
      <c r="C89" s="16" t="s">
        <v>144</v>
      </c>
    </row>
    <row r="90" spans="2:3" x14ac:dyDescent="0.3">
      <c r="B90" s="135"/>
      <c r="C90" s="16" t="s">
        <v>142</v>
      </c>
    </row>
    <row r="91" spans="2:3" x14ac:dyDescent="0.3">
      <c r="B91" s="136"/>
      <c r="C91" s="16" t="s">
        <v>143</v>
      </c>
    </row>
  </sheetData>
  <protectedRanges>
    <protectedRange algorithmName="SHA-512" hashValue="p7azumbRKmMu8gu5jfJIhf48jJQJQmZtRn6fE4GWmF2FiMIdUQuDjrE17I7AFAd1dtkG4PlceNMXqyFrSraXHg==" saltValue="OAB84wtI52hpddGrxQX6tQ==" spinCount="100000" sqref="F35" name="Range1_1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36" name="Range1_4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37:F44" name="Range1_48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45:F48" name="Range1_52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56:F64" name="Range1_28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66:F68" name="Range1_89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65" name="Range1_90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F69" name="Range1_91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37" name="Range1_2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37" name="Range1_25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62" name="Range1_14_14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62" name="Range1_14_15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63" name="Range1_14_18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63" name="Range1_14_19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64" name="Range1_99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N11" name="Range1_2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  <protectedRange algorithmName="SHA-512" hashValue="p7azumbRKmMu8gu5jfJIhf48jJQJQmZtRn6fE4GWmF2FiMIdUQuDjrE17I7AFAd1dtkG4PlceNMXqyFrSraXHg==" saltValue="OAB84wtI52hpddGrxQX6tQ==" spinCount="100000" sqref="U11" name="Range1_33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</protectedRanges>
  <autoFilter ref="A6:V78" xr:uid="{00000000-0009-0000-0000-000000000000}"/>
  <customSheetViews>
    <customSheetView guid="{EC70C3D5-8F21-4A5D-8DBD-643716594FB2}" showAutoFilter="1">
      <selection activeCell="I14" sqref="I14"/>
      <pageMargins left="0.7" right="0.7" top="0.75" bottom="0.75" header="0.3" footer="0.3"/>
      <pageSetup paperSize="9" orientation="portrait" verticalDpi="598" r:id="rId1"/>
      <autoFilter ref="A6:V27" xr:uid="{F5FF1840-4D9D-4297-93D7-8F73E2FB5E09}"/>
    </customSheetView>
    <customSheetView guid="{C9C04F3F-DCCD-42F4-8328-3BD216330286}" showAutoFilter="1">
      <selection activeCell="I14" sqref="I14"/>
      <pageMargins left="0.7" right="0.7" top="0.75" bottom="0.75" header="0.3" footer="0.3"/>
      <pageSetup paperSize="9" orientation="portrait" verticalDpi="598" r:id="rId2"/>
      <autoFilter ref="A6:V27" xr:uid="{CDC0D8B3-E930-4147-92C6-A71B66A85C40}"/>
    </customSheetView>
    <customSheetView guid="{C6738FF8-F455-4673-B967-7A2F6B0C7C18}" showAutoFilter="1">
      <selection activeCell="G27" sqref="G27"/>
      <pageMargins left="0.7" right="0.7" top="0.75" bottom="0.75" header="0.3" footer="0.3"/>
      <pageSetup paperSize="9" orientation="portrait" verticalDpi="598" r:id="rId3"/>
      <autoFilter ref="A6:V27" xr:uid="{FA392CE3-22BC-4EE4-870E-35920350481C}"/>
    </customSheetView>
  </customSheetViews>
  <mergeCells count="6">
    <mergeCell ref="A78:V78"/>
    <mergeCell ref="W5:X5"/>
    <mergeCell ref="B5:J5"/>
    <mergeCell ref="K5:Q5"/>
    <mergeCell ref="R5:V5"/>
    <mergeCell ref="A5:A6"/>
  </mergeCells>
  <phoneticPr fontId="10" type="noConversion"/>
  <conditionalFormatting sqref="E7:E75">
    <cfRule type="expression" dxfId="43" priority="2001">
      <formula>TODAY()&gt;E7</formula>
    </cfRule>
    <cfRule type="expression" dxfId="42" priority="2002">
      <formula>AND(TODAY()&lt;=E7,TODAY()&gt;=E7-60)</formula>
    </cfRule>
    <cfRule type="expression" dxfId="41" priority="2003">
      <formula>AND(TODAY()&lt;E7-60,TODAY()&gt;E7-365)</formula>
    </cfRule>
  </conditionalFormatting>
  <conditionalFormatting sqref="E7:E75">
    <cfRule type="containsBlanks" dxfId="40" priority="1983">
      <formula>LEN(TRIM(E7))=0</formula>
    </cfRule>
    <cfRule type="expression" dxfId="39" priority="1984">
      <formula>TODAY()&gt;E7</formula>
    </cfRule>
    <cfRule type="expression" dxfId="38" priority="1985">
      <formula>AND(TODAY()&lt;=E7,TODAY()&gt;=E7-60)</formula>
    </cfRule>
    <cfRule type="expression" dxfId="37" priority="1986">
      <formula>AND(TODAY()&lt;E7-60,TODAY()&gt;E7-365)</formula>
    </cfRule>
  </conditionalFormatting>
  <conditionalFormatting sqref="P18">
    <cfRule type="containsBlanks" dxfId="36" priority="1963">
      <formula>LEN(TRIM(P18))=0</formula>
    </cfRule>
    <cfRule type="expression" dxfId="35" priority="1964">
      <formula>TODAY()&gt;P18</formula>
    </cfRule>
    <cfRule type="expression" dxfId="34" priority="1965">
      <formula>AND(TODAY()&lt;=P18,TODAY()&gt;=P18-60)</formula>
    </cfRule>
    <cfRule type="expression" dxfId="33" priority="1966">
      <formula>AND(TODAY()&lt;P18-60,TODAY()&gt;P18-365)</formula>
    </cfRule>
  </conditionalFormatting>
  <conditionalFormatting sqref="Q18">
    <cfRule type="containsBlanks" dxfId="32" priority="1959">
      <formula>LEN(TRIM(Q18))=0</formula>
    </cfRule>
    <cfRule type="expression" dxfId="31" priority="1960">
      <formula>TODAY()&gt;Q18</formula>
    </cfRule>
    <cfRule type="expression" dxfId="30" priority="1961">
      <formula>AND(TODAY()&lt;=Q18,TODAY()&gt;=Q18-60)</formula>
    </cfRule>
    <cfRule type="expression" dxfId="29" priority="1962">
      <formula>AND(TODAY()&lt;Q18-60,TODAY()&gt;Q18-365)</formula>
    </cfRule>
  </conditionalFormatting>
  <conditionalFormatting sqref="Q23">
    <cfRule type="containsBlanks" dxfId="28" priority="1955">
      <formula>LEN(TRIM(Q23))=0</formula>
    </cfRule>
    <cfRule type="expression" dxfId="27" priority="1956">
      <formula>TODAY()&gt;Q23</formula>
    </cfRule>
    <cfRule type="expression" dxfId="26" priority="1957">
      <formula>AND(TODAY()&lt;=Q23,TODAY()&gt;=Q23-60)</formula>
    </cfRule>
    <cfRule type="expression" dxfId="25" priority="1958">
      <formula>AND(TODAY()&lt;Q23-60,TODAY()&gt;Q23-365)</formula>
    </cfRule>
  </conditionalFormatting>
  <conditionalFormatting sqref="Q25">
    <cfRule type="containsBlanks" dxfId="24" priority="1943">
      <formula>LEN(TRIM(Q25))=0</formula>
    </cfRule>
    <cfRule type="expression" dxfId="23" priority="1944">
      <formula>TODAY()&gt;Q25</formula>
    </cfRule>
    <cfRule type="expression" dxfId="22" priority="1945">
      <formula>AND(TODAY()&lt;=Q25,TODAY()&gt;=Q25-60)</formula>
    </cfRule>
    <cfRule type="expression" dxfId="21" priority="1946">
      <formula>AND(TODAY()&lt;Q25-60,TODAY()&gt;Q25-365)</formula>
    </cfRule>
  </conditionalFormatting>
  <conditionalFormatting sqref="J26">
    <cfRule type="containsBlanks" dxfId="20" priority="1931">
      <formula>LEN(TRIM(J26))=0</formula>
    </cfRule>
    <cfRule type="expression" dxfId="19" priority="1932">
      <formula>TODAY()&gt;J26</formula>
    </cfRule>
    <cfRule type="expression" dxfId="18" priority="1933">
      <formula>AND(TODAY()&lt;=J26,TODAY()&gt;=J26-60)</formula>
    </cfRule>
    <cfRule type="expression" dxfId="17" priority="1934">
      <formula>AND(TODAY()&lt;J26-60,TODAY()&gt;J26-365)</formula>
    </cfRule>
  </conditionalFormatting>
  <conditionalFormatting sqref="Q29:Q30">
    <cfRule type="containsBlanks" dxfId="16" priority="1821">
      <formula>LEN(TRIM(Q29))=0</formula>
    </cfRule>
    <cfRule type="expression" dxfId="15" priority="1822">
      <formula>TODAY()&gt;Q29</formula>
    </cfRule>
    <cfRule type="expression" dxfId="14" priority="1823">
      <formula>AND(TODAY()&lt;=Q29,TODAY()&gt;=Q29-60)</formula>
    </cfRule>
    <cfRule type="expression" dxfId="13" priority="1824">
      <formula>AND(TODAY()&lt;Q29-60,TODAY()&gt;Q29-365)</formula>
    </cfRule>
  </conditionalFormatting>
  <conditionalFormatting sqref="E7:E75 M7:M75 T7:T75">
    <cfRule type="expression" dxfId="12" priority="1806">
      <formula>AND(TODAY()&lt;E7-60,TODAY()&gt;E7-365)</formula>
    </cfRule>
    <cfRule type="expression" dxfId="11" priority="1807">
      <formula>AND(TODAY()&gt;=E7-60,TODAY()&lt;=E7)</formula>
    </cfRule>
    <cfRule type="expression" dxfId="10" priority="1808">
      <formula>TODAY()&gt;E7</formula>
    </cfRule>
  </conditionalFormatting>
  <conditionalFormatting sqref="E76:E77">
    <cfRule type="expression" dxfId="9" priority="8">
      <formula>TODAY()&gt;E76</formula>
    </cfRule>
    <cfRule type="expression" dxfId="8" priority="9">
      <formula>AND(TODAY()&lt;=E76,TODAY()&gt;=E76-60)</formula>
    </cfRule>
    <cfRule type="expression" dxfId="7" priority="10">
      <formula>AND(TODAY()&lt;E76-60,TODAY()&gt;E76-365)</formula>
    </cfRule>
  </conditionalFormatting>
  <conditionalFormatting sqref="E76:E77">
    <cfRule type="containsBlanks" dxfId="6" priority="4">
      <formula>LEN(TRIM(E76))=0</formula>
    </cfRule>
    <cfRule type="expression" dxfId="5" priority="5">
      <formula>TODAY()&gt;E76</formula>
    </cfRule>
    <cfRule type="expression" dxfId="4" priority="6">
      <formula>AND(TODAY()&lt;=E76,TODAY()&gt;=E76-60)</formula>
    </cfRule>
    <cfRule type="expression" dxfId="3" priority="7">
      <formula>AND(TODAY()&lt;E76-60,TODAY()&gt;E76-365)</formula>
    </cfRule>
  </conditionalFormatting>
  <conditionalFormatting sqref="M76:M77 T76:T77 E76:E77">
    <cfRule type="expression" dxfId="2" priority="1">
      <formula>AND(TODAY()&lt;E76-60,TODAY()&gt;E76-365)</formula>
    </cfRule>
    <cfRule type="expression" dxfId="1" priority="2">
      <formula>AND(TODAY()&gt;=E76-60,TODAY()&lt;=E76)</formula>
    </cfRule>
    <cfRule type="expression" dxfId="0" priority="3">
      <formula>TODAY()&gt;E76</formula>
    </cfRule>
  </conditionalFormatting>
  <pageMargins left="0.7" right="0.7" top="0.75" bottom="0.75" header="0.3" footer="0.3"/>
  <pageSetup paperSize="9" orientation="portrait" verticalDpi="598" r:id="rId4"/>
  <headerFooter>
    <oddFooter>&amp;C&amp;1#&amp;"Calibri"&amp;10&amp;K000000Internal</oddFoot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E21669-5549-4706-A4BE-A5AD8E05CAB5}">
  <dimension ref="A1:D5"/>
  <sheetViews>
    <sheetView workbookViewId="0">
      <selection activeCell="A5" sqref="A5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432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config'!G47</f>
        <v>141000179</v>
      </c>
      <c r="C3" s="97" t="str">
        <f>+'Climatic config'!Y47</f>
        <v>SBZ0222 / MAR-2023</v>
      </c>
      <c r="D3" s="95" t="str">
        <f>+'Climatic config'!F47</f>
        <v>QLRELSBZ_0377</v>
      </c>
    </row>
    <row r="4" spans="1:4" x14ac:dyDescent="0.3">
      <c r="A4" s="95" t="s">
        <v>629</v>
      </c>
      <c r="B4" s="95" t="str">
        <f>+'Climatic config'!O47</f>
        <v>03443390</v>
      </c>
      <c r="C4" s="98" t="str">
        <f>+'Climatic config'!Z47</f>
        <v>SBZ0436 / MAR-2023</v>
      </c>
      <c r="D4" s="95" t="str">
        <f>+'Climatic config'!N47</f>
        <v>QLRELSBZ_0651</v>
      </c>
    </row>
    <row r="5" spans="1:4" x14ac:dyDescent="0.3">
      <c r="A5" s="96" t="s">
        <v>472</v>
      </c>
      <c r="B5" s="95" t="str">
        <f>+'Climatic config'!V47</f>
        <v>TR449</v>
      </c>
      <c r="C5" s="98" t="str">
        <f>+'Climatic config'!AA47</f>
        <v>SBZ0436 / MAR-2023</v>
      </c>
      <c r="D5" s="95" t="str">
        <f>+'Climatic config'!U47</f>
        <v>QLRELSBZ_0652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D130B-8E37-471E-9A8A-853A3C09D087}">
  <dimension ref="A1:D5"/>
  <sheetViews>
    <sheetView workbookViewId="0">
      <selection activeCell="A4" sqref="A4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433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 t="str">
        <f>+'Climatic config'!G48</f>
        <v> 141000184</v>
      </c>
      <c r="C3" s="97" t="str">
        <f>+'Climatic config'!Y48</f>
        <v>SBZ0223 / MAR-2023</v>
      </c>
      <c r="D3" s="95" t="str">
        <f>+'Climatic config'!F48</f>
        <v>QLRELSBZ_0378</v>
      </c>
    </row>
    <row r="4" spans="1:4" x14ac:dyDescent="0.3">
      <c r="A4" s="95" t="s">
        <v>629</v>
      </c>
      <c r="B4" s="95" t="str">
        <f>+'Climatic config'!O48</f>
        <v>03384367</v>
      </c>
      <c r="C4" s="98" t="str">
        <f>+'Climatic config'!Z48</f>
        <v>SBZ0434 / MAR-2023</v>
      </c>
      <c r="D4" s="95" t="str">
        <f>+'Climatic config'!N48</f>
        <v>QLRELSBZ_0649</v>
      </c>
    </row>
    <row r="5" spans="1:4" x14ac:dyDescent="0.3">
      <c r="A5" s="96" t="s">
        <v>472</v>
      </c>
      <c r="B5" s="95" t="str">
        <f>+'Climatic config'!V48</f>
        <v>TR450</v>
      </c>
      <c r="C5" s="98" t="str">
        <f>+'Climatic config'!AA48</f>
        <v>SBZ0434 / MAR-2023</v>
      </c>
      <c r="D5" s="95" t="str">
        <f>+'Climatic config'!U48</f>
        <v>QLRELSBZ_0650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2783F-6A1C-4048-88DA-8CAD4FE3D870}">
  <dimension ref="A1:D5"/>
  <sheetViews>
    <sheetView workbookViewId="0">
      <selection activeCell="A5" sqref="A5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434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435</v>
      </c>
      <c r="B3" s="83">
        <f>+'Climatic config'!G34</f>
        <v>58566247640010</v>
      </c>
      <c r="C3" s="97" t="str">
        <f>+'Climatic config'!Y34</f>
        <v>SBZ0224 / MAR-2023</v>
      </c>
      <c r="D3" s="95" t="str">
        <f>+'Climatic config'!F34</f>
        <v>QLRELSBZ_0379</v>
      </c>
    </row>
    <row r="4" spans="1:4" x14ac:dyDescent="0.3">
      <c r="A4" s="95" t="s">
        <v>630</v>
      </c>
      <c r="B4" s="95" t="str">
        <f>+'Climatic config'!O34</f>
        <v>H16110479</v>
      </c>
      <c r="C4" s="98" t="str">
        <f>+'Climatic config'!Z34</f>
        <v>SBZ0141 / MAR-2023</v>
      </c>
      <c r="D4" s="95" t="str">
        <f>+'Climatic config'!N34</f>
        <v>QLRELSBZ_0269</v>
      </c>
    </row>
    <row r="5" spans="1:4" x14ac:dyDescent="0.3">
      <c r="A5" s="96" t="s">
        <v>182</v>
      </c>
      <c r="B5" s="95" t="str">
        <f>+'Climatic config'!V34</f>
        <v>0,998706-0,107453</v>
      </c>
      <c r="C5" s="98" t="str">
        <f>+'Climatic config'!AA34</f>
        <v>SBZ0141 / MAR-2023</v>
      </c>
      <c r="D5" s="95" t="str">
        <f>+'Climatic config'!U34</f>
        <v>QLRELSBZ_0322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E1946A-CA8E-4C12-BAE3-1A872BA8FE53}">
  <dimension ref="A1:D5"/>
  <sheetViews>
    <sheetView workbookViewId="0">
      <selection activeCell="A4" sqref="A4"/>
    </sheetView>
  </sheetViews>
  <sheetFormatPr defaultRowHeight="14.4" x14ac:dyDescent="0.3"/>
  <cols>
    <col min="1" max="1" width="38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589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435</v>
      </c>
      <c r="B3" s="83">
        <f>+'Climatic config'!G74</f>
        <v>141000232</v>
      </c>
      <c r="C3" s="97" t="str">
        <f>+'Climatic config'!Y74</f>
        <v>SBZ0264 / JAN-2023</v>
      </c>
      <c r="D3" s="95" t="str">
        <f>+'Climatic config'!F74</f>
        <v>QLRELSBZ_0434</v>
      </c>
    </row>
    <row r="4" spans="1:4" x14ac:dyDescent="0.3">
      <c r="A4" s="95" t="s">
        <v>629</v>
      </c>
      <c r="B4" s="95" t="str">
        <f>+'Climatic config'!O74</f>
        <v>03443383</v>
      </c>
      <c r="C4" s="98" t="str">
        <f>+'Climatic config'!Z74</f>
        <v>SBZ0446 / JAN-2023</v>
      </c>
      <c r="D4" s="95" t="str">
        <f>+'Climatic config'!N74</f>
        <v>QLRELSBZ_0661</v>
      </c>
    </row>
    <row r="5" spans="1:4" x14ac:dyDescent="0.3">
      <c r="A5" s="96" t="s">
        <v>472</v>
      </c>
      <c r="B5" s="95" t="str">
        <f>+'Climatic config'!V74</f>
        <v>TR452</v>
      </c>
      <c r="C5" s="98" t="str">
        <f>+'Climatic config'!AA74</f>
        <v>SBZ0446 / JAN-2023</v>
      </c>
      <c r="D5" s="95" t="str">
        <f>+'Climatic config'!U74</f>
        <v>QLRELSBZ_0662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098B72-26E5-486F-8859-A5C90AE3F6A0}">
  <dimension ref="A1:D5"/>
  <sheetViews>
    <sheetView workbookViewId="0">
      <selection activeCell="A5" sqref="A5"/>
    </sheetView>
  </sheetViews>
  <sheetFormatPr defaultRowHeight="14.4" x14ac:dyDescent="0.3"/>
  <cols>
    <col min="1" max="1" width="38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590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435</v>
      </c>
      <c r="B3" s="83">
        <f>+'Climatic config'!G75</f>
        <v>141000265</v>
      </c>
      <c r="C3" s="97" t="str">
        <f>+'Climatic config'!Y75</f>
        <v>SBZ0262 / JAN-2023</v>
      </c>
      <c r="D3" s="95" t="str">
        <f>+'Climatic config'!F75</f>
        <v>QLRELSBZ_0432</v>
      </c>
    </row>
    <row r="4" spans="1:4" x14ac:dyDescent="0.3">
      <c r="A4" s="95" t="s">
        <v>629</v>
      </c>
      <c r="B4" s="95" t="str">
        <f>+'Climatic config'!O75</f>
        <v>03443389</v>
      </c>
      <c r="C4" s="98" t="str">
        <f>+'Climatic config'!Z75</f>
        <v>SBZ0442 / JAN-2023</v>
      </c>
      <c r="D4" s="95" t="str">
        <f>+'Climatic config'!N75</f>
        <v>QLRELSBZ_0657</v>
      </c>
    </row>
    <row r="5" spans="1:4" x14ac:dyDescent="0.3">
      <c r="A5" s="96" t="s">
        <v>472</v>
      </c>
      <c r="B5" s="95" t="str">
        <f>+'Climatic config'!V75</f>
        <v>TR447</v>
      </c>
      <c r="C5" s="98" t="str">
        <f>+'Climatic config'!AA75</f>
        <v>SBZ0442 / JAN-2023</v>
      </c>
      <c r="D5" s="95" t="str">
        <f>+'Climatic config'!U75</f>
        <v>QLRELSBZ_0658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3080D-968A-4772-BE17-6FB497D7EC77}">
  <dimension ref="A1:D5"/>
  <sheetViews>
    <sheetView workbookViewId="0">
      <selection activeCell="D24" sqref="D24"/>
    </sheetView>
  </sheetViews>
  <sheetFormatPr defaultRowHeight="14.4" x14ac:dyDescent="0.3"/>
  <cols>
    <col min="1" max="1" width="42.88671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591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595</v>
      </c>
      <c r="B3" s="83">
        <f>+'Climatic config'!G76</f>
        <v>155002094</v>
      </c>
      <c r="C3" s="97" t="str">
        <f>+'Climatic config'!Y77</f>
        <v>SBZ0547 / MAR-2023</v>
      </c>
      <c r="D3" s="95" t="str">
        <f>+'Climatic config'!F77</f>
        <v>QLRELSBZ_0861</v>
      </c>
    </row>
    <row r="4" spans="1:4" x14ac:dyDescent="0.3">
      <c r="A4" s="95" t="s">
        <v>631</v>
      </c>
      <c r="B4" s="95" t="str">
        <f>+'Climatic config'!O76</f>
        <v>03443384</v>
      </c>
      <c r="C4" s="98" t="str">
        <f>+'Climatic config'!Z77</f>
        <v>SBZ0240 / MAR-2023</v>
      </c>
      <c r="D4" s="95" t="str">
        <f>+'Climatic config'!N77</f>
        <v>QLRELSBZ_0330</v>
      </c>
    </row>
    <row r="5" spans="1:4" x14ac:dyDescent="0.3">
      <c r="A5" s="96" t="s">
        <v>472</v>
      </c>
      <c r="B5" s="95" t="str">
        <f>+'Climatic config'!V76</f>
        <v>TR451</v>
      </c>
      <c r="C5" s="98" t="str">
        <f>+'Climatic config'!AA77</f>
        <v>SBZ0240 / MAR-2023</v>
      </c>
      <c r="D5" s="95" t="str">
        <f>+'Climatic config'!U77</f>
        <v>QLRELSBZ_0323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A714BB-7B2B-4B0A-AAA2-DC49D039C28A}">
  <dimension ref="A1:D6"/>
  <sheetViews>
    <sheetView workbookViewId="0">
      <selection activeCell="C13" sqref="C13"/>
    </sheetView>
  </sheetViews>
  <sheetFormatPr defaultColWidth="8.88671875" defaultRowHeight="14.4" x14ac:dyDescent="0.3"/>
  <cols>
    <col min="1" max="1" width="42.6640625" style="93" customWidth="1"/>
    <col min="2" max="4" width="20.6640625" style="93" customWidth="1"/>
    <col min="5" max="16384" width="8.88671875" style="93"/>
  </cols>
  <sheetData>
    <row r="1" spans="1:4" ht="26.4" thickBot="1" x14ac:dyDescent="0.55000000000000004">
      <c r="A1" s="200" t="s">
        <v>624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24" t="s">
        <v>180</v>
      </c>
      <c r="B3" s="83">
        <f>+'Climatic config'!G77</f>
        <v>10000000001479</v>
      </c>
      <c r="C3" s="97" t="str">
        <f>+'Climatic config'!Y20</f>
        <v>SBZ0008 / FEB-2023</v>
      </c>
      <c r="D3" s="95" t="str">
        <f>+'Climatic config'!F20</f>
        <v>QLRELSBZ_0008</v>
      </c>
    </row>
    <row r="4" spans="1:4" x14ac:dyDescent="0.3">
      <c r="A4" s="95" t="s">
        <v>632</v>
      </c>
      <c r="B4" s="95" t="str">
        <f>+'Climatic config'!O77</f>
        <v>H17100535</v>
      </c>
      <c r="C4" s="98" t="str">
        <f>+'Climatic config'!Z20</f>
        <v>SBZ0020 / FEB-2023</v>
      </c>
      <c r="D4" s="95" t="str">
        <f>+'Climatic config'!N20</f>
        <v>QLRELSBZ_0024</v>
      </c>
    </row>
    <row r="5" spans="1:4" x14ac:dyDescent="0.3">
      <c r="A5" s="96" t="s">
        <v>182</v>
      </c>
      <c r="B5" s="95" t="str">
        <f>+'Climatic config'!V77</f>
        <v>0,998683-0,108996</v>
      </c>
      <c r="C5" s="98" t="str">
        <f>+'Climatic config'!AA20</f>
        <v>SBZ0020 / FEB-2023</v>
      </c>
      <c r="D5" s="95" t="str">
        <f>+'Climatic config'!U20</f>
        <v>QLRELSBZ_0061</v>
      </c>
    </row>
    <row r="6" spans="1:4" x14ac:dyDescent="0.3">
      <c r="C6" s="21"/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E5"/>
  <sheetViews>
    <sheetView workbookViewId="0">
      <selection activeCell="A4" sqref="A4"/>
    </sheetView>
  </sheetViews>
  <sheetFormatPr defaultRowHeight="14.4" x14ac:dyDescent="0.3"/>
  <cols>
    <col min="1" max="1" width="42.6640625" customWidth="1"/>
    <col min="2" max="2" width="20.6640625" customWidth="1"/>
    <col min="3" max="3" width="20.6640625" style="93" customWidth="1"/>
    <col min="4" max="4" width="22.109375" customWidth="1"/>
    <col min="5" max="5" width="20.6640625" customWidth="1"/>
  </cols>
  <sheetData>
    <row r="1" spans="1:5" ht="26.4" thickBot="1" x14ac:dyDescent="0.55000000000000004">
      <c r="A1" s="200" t="s">
        <v>189</v>
      </c>
      <c r="B1" s="201"/>
      <c r="C1" s="201"/>
      <c r="D1" s="201"/>
      <c r="E1" s="202"/>
    </row>
    <row r="2" spans="1:5" ht="15" thickBot="1" x14ac:dyDescent="0.35">
      <c r="A2" s="42" t="s">
        <v>319</v>
      </c>
      <c r="B2" s="42" t="s">
        <v>177</v>
      </c>
      <c r="C2" s="99" t="s">
        <v>4</v>
      </c>
      <c r="D2" s="42" t="s">
        <v>441</v>
      </c>
      <c r="E2" s="42" t="s">
        <v>179</v>
      </c>
    </row>
    <row r="3" spans="1:5" x14ac:dyDescent="0.3">
      <c r="A3" s="95" t="s">
        <v>368</v>
      </c>
      <c r="B3" s="43">
        <v>60023338</v>
      </c>
      <c r="C3" s="43" t="s">
        <v>324</v>
      </c>
      <c r="D3" s="141">
        <f>+'Climatic config'!E27</f>
        <v>44729</v>
      </c>
      <c r="E3" s="95" t="s">
        <v>325</v>
      </c>
    </row>
    <row r="4" spans="1:5" x14ac:dyDescent="0.3">
      <c r="A4" s="40" t="s">
        <v>191</v>
      </c>
      <c r="B4" s="41" t="str">
        <f>+'Climatic config'!O7</f>
        <v>S15060031</v>
      </c>
      <c r="C4" s="83" t="s">
        <v>86</v>
      </c>
      <c r="D4" s="142">
        <f>+'Climatic config'!M27</f>
        <v>44729</v>
      </c>
      <c r="E4" s="40" t="s">
        <v>85</v>
      </c>
    </row>
    <row r="5" spans="1:5" x14ac:dyDescent="0.3">
      <c r="A5" s="40" t="s">
        <v>192</v>
      </c>
      <c r="B5" s="40">
        <f>+'Climatic config'!V7</f>
        <v>20041255</v>
      </c>
      <c r="C5" s="95" t="s">
        <v>86</v>
      </c>
      <c r="D5" s="142">
        <f>+'Climatic config'!T27</f>
        <v>44729</v>
      </c>
      <c r="E5" s="40" t="s">
        <v>89</v>
      </c>
    </row>
  </sheetData>
  <customSheetViews>
    <customSheetView guid="{EC70C3D5-8F21-4A5D-8DBD-643716594FB2}">
      <selection activeCell="B19" sqref="B19"/>
      <pageMargins left="0.7" right="0.7" top="0.75" bottom="0.75" header="0.3" footer="0.3"/>
    </customSheetView>
    <customSheetView guid="{C9C04F3F-DCCD-42F4-8328-3BD216330286}">
      <selection activeCell="B19" sqref="B19"/>
      <pageMargins left="0.7" right="0.7" top="0.75" bottom="0.75" header="0.3" footer="0.3"/>
    </customSheetView>
    <customSheetView guid="{C6738FF8-F455-4673-B967-7A2F6B0C7C18}">
      <selection activeCell="B19" sqref="B19"/>
      <pageMargins left="0.7" right="0.7" top="0.75" bottom="0.75" header="0.3" footer="0.3"/>
    </customSheetView>
  </customSheetViews>
  <mergeCells count="1">
    <mergeCell ref="A1:E1"/>
  </mergeCells>
  <pageMargins left="0.7" right="0.7" top="0.75" bottom="0.75" header="0.3" footer="0.3"/>
  <pageSetup paperSize="9" orientation="portrait" verticalDpi="598" r:id="rId1"/>
  <headerFooter>
    <oddFooter>&amp;C&amp;1#&amp;"Calibri"&amp;10&amp;K000000Internal</oddFooter>
  </headerFooter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5"/>
  <sheetViews>
    <sheetView workbookViewId="0">
      <selection activeCell="B6" sqref="B6"/>
    </sheetView>
  </sheetViews>
  <sheetFormatPr defaultRowHeight="14.4" x14ac:dyDescent="0.3"/>
  <cols>
    <col min="1" max="1" width="38.88671875" bestFit="1" customWidth="1"/>
    <col min="2" max="2" width="20.6640625" customWidth="1"/>
    <col min="3" max="3" width="20.6640625" style="93" customWidth="1"/>
    <col min="4" max="5" width="20.6640625" customWidth="1"/>
  </cols>
  <sheetData>
    <row r="1" spans="1:5" ht="26.4" thickBot="1" x14ac:dyDescent="0.55000000000000004">
      <c r="A1" s="200" t="s">
        <v>598</v>
      </c>
      <c r="B1" s="201"/>
      <c r="C1" s="201"/>
      <c r="D1" s="202"/>
      <c r="E1" s="93"/>
    </row>
    <row r="2" spans="1:5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  <c r="E2" s="93"/>
    </row>
    <row r="3" spans="1:5" x14ac:dyDescent="0.3">
      <c r="A3" s="95" t="s">
        <v>190</v>
      </c>
      <c r="B3" s="43">
        <v>58566201960010</v>
      </c>
      <c r="C3" s="97" t="str">
        <f>+'Climatic config'!Y8</f>
        <v>SBZ0005 / OCT-2022</v>
      </c>
      <c r="D3" s="95" t="s">
        <v>19</v>
      </c>
      <c r="E3" s="93"/>
    </row>
    <row r="4" spans="1:5" x14ac:dyDescent="0.3">
      <c r="A4" s="95" t="s">
        <v>193</v>
      </c>
      <c r="B4" s="83" t="str">
        <f>+'Climatic config'!O8</f>
        <v>S21040019</v>
      </c>
      <c r="C4" s="98" t="str">
        <f>+'Climatic config'!Z8</f>
        <v>SBZ0505 / JUL-2022</v>
      </c>
      <c r="D4" s="95" t="s">
        <v>596</v>
      </c>
      <c r="E4" s="93"/>
    </row>
    <row r="5" spans="1:5" x14ac:dyDescent="0.3">
      <c r="A5" s="95" t="s">
        <v>192</v>
      </c>
      <c r="B5" s="95">
        <f>+'Climatic config'!V8</f>
        <v>20501953</v>
      </c>
      <c r="C5" s="98" t="str">
        <f>+'Climatic config'!AA8</f>
        <v>SBZ0505 / JUL-2022</v>
      </c>
      <c r="D5" s="95" t="s">
        <v>597</v>
      </c>
      <c r="E5" s="93"/>
    </row>
  </sheetData>
  <customSheetViews>
    <customSheetView guid="{EC70C3D5-8F21-4A5D-8DBD-643716594FB2}">
      <selection activeCell="A2" sqref="A2"/>
      <pageMargins left="0.7" right="0.7" top="0.75" bottom="0.75" header="0.3" footer="0.3"/>
      <pageSetup orientation="portrait" r:id="rId1"/>
    </customSheetView>
    <customSheetView guid="{C9C04F3F-DCCD-42F4-8328-3BD216330286}">
      <selection activeCell="A2" sqref="A2"/>
      <pageMargins left="0.7" right="0.7" top="0.75" bottom="0.75" header="0.3" footer="0.3"/>
      <pageSetup orientation="portrait" r:id="rId2"/>
    </customSheetView>
    <customSheetView guid="{C6738FF8-F455-4673-B967-7A2F6B0C7C18}">
      <selection activeCell="A2" sqref="A2"/>
      <pageMargins left="0.7" right="0.7" top="0.75" bottom="0.75" header="0.3" footer="0.3"/>
      <pageSetup orientation="portrait" r:id="rId3"/>
    </customSheetView>
  </customSheetViews>
  <mergeCells count="1">
    <mergeCell ref="A1:D1"/>
  </mergeCells>
  <phoneticPr fontId="10" type="noConversion"/>
  <pageMargins left="0.7" right="0.7" top="0.75" bottom="0.75" header="0.3" footer="0.3"/>
  <pageSetup orientation="portrait" r:id="rId4"/>
  <headerFooter>
    <oddFooter>&amp;C&amp;1#&amp;"Calibri"&amp;10&amp;K000000Internal</oddFooter>
  </headerFooter>
  <drawing r:id="rId5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E5"/>
  <sheetViews>
    <sheetView workbookViewId="0">
      <selection activeCell="C6" sqref="C6"/>
    </sheetView>
  </sheetViews>
  <sheetFormatPr defaultRowHeight="14.4" x14ac:dyDescent="0.3"/>
  <cols>
    <col min="1" max="1" width="42.6640625" customWidth="1"/>
    <col min="2" max="2" width="20.6640625" customWidth="1"/>
    <col min="3" max="3" width="20.6640625" style="93" customWidth="1"/>
    <col min="4" max="5" width="20.6640625" customWidth="1"/>
  </cols>
  <sheetData>
    <row r="1" spans="1:5" ht="26.4" thickBot="1" x14ac:dyDescent="0.55000000000000004">
      <c r="A1" s="200" t="s">
        <v>194</v>
      </c>
      <c r="B1" s="201"/>
      <c r="C1" s="201"/>
      <c r="D1" s="201"/>
      <c r="E1" s="202"/>
    </row>
    <row r="2" spans="1:5" ht="15" thickBot="1" x14ac:dyDescent="0.35">
      <c r="A2" s="46" t="s">
        <v>319</v>
      </c>
      <c r="B2" s="46" t="s">
        <v>177</v>
      </c>
      <c r="C2" s="99" t="s">
        <v>4</v>
      </c>
      <c r="D2" s="46" t="s">
        <v>441</v>
      </c>
      <c r="E2" s="46" t="s">
        <v>179</v>
      </c>
    </row>
    <row r="3" spans="1:5" x14ac:dyDescent="0.3">
      <c r="A3" s="44" t="s">
        <v>195</v>
      </c>
      <c r="B3" s="45">
        <v>60022128</v>
      </c>
      <c r="C3" s="83" t="s">
        <v>79</v>
      </c>
      <c r="D3" s="142">
        <f>+'Climatic config'!E9</f>
        <v>44989</v>
      </c>
      <c r="E3" s="44" t="s">
        <v>23</v>
      </c>
    </row>
    <row r="4" spans="1:5" x14ac:dyDescent="0.3">
      <c r="A4" s="44" t="s">
        <v>181</v>
      </c>
      <c r="B4" s="45" t="str">
        <f>+'Climatic config'!O9</f>
        <v>H15060267</v>
      </c>
      <c r="C4" s="83" t="s">
        <v>92</v>
      </c>
      <c r="D4" s="98">
        <f>+'Climatic config'!M9</f>
        <v>44989</v>
      </c>
      <c r="E4" s="44" t="s">
        <v>93</v>
      </c>
    </row>
    <row r="5" spans="1:5" x14ac:dyDescent="0.3">
      <c r="A5" s="44" t="s">
        <v>192</v>
      </c>
      <c r="B5" s="44">
        <f>+'Climatic config'!V9</f>
        <v>20041253</v>
      </c>
      <c r="C5" s="95" t="s">
        <v>92</v>
      </c>
      <c r="D5" s="98">
        <f>+'Climatic config'!T9</f>
        <v>44989</v>
      </c>
      <c r="E5" s="44" t="s">
        <v>94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E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18387-2EF7-4E53-80BA-D76840428460}">
  <dimension ref="A1"/>
  <sheetViews>
    <sheetView zoomScale="40" zoomScaleNormal="40" workbookViewId="0"/>
  </sheetViews>
  <sheetFormatPr defaultRowHeight="14.4" x14ac:dyDescent="0.3"/>
  <sheetData/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E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2" width="20.6640625" customWidth="1"/>
    <col min="3" max="3" width="20.6640625" style="93" customWidth="1"/>
    <col min="4" max="5" width="20.6640625" customWidth="1"/>
  </cols>
  <sheetData>
    <row r="1" spans="1:5" ht="26.4" thickBot="1" x14ac:dyDescent="0.55000000000000004">
      <c r="A1" s="200" t="s">
        <v>196</v>
      </c>
      <c r="B1" s="201"/>
      <c r="C1" s="201"/>
      <c r="D1" s="201"/>
      <c r="E1" s="202"/>
    </row>
    <row r="2" spans="1:5" ht="15" thickBot="1" x14ac:dyDescent="0.35">
      <c r="A2" s="50" t="s">
        <v>319</v>
      </c>
      <c r="B2" s="50" t="s">
        <v>177</v>
      </c>
      <c r="C2" s="99" t="s">
        <v>4</v>
      </c>
      <c r="D2" s="50" t="s">
        <v>441</v>
      </c>
      <c r="E2" s="50" t="s">
        <v>179</v>
      </c>
    </row>
    <row r="3" spans="1:5" x14ac:dyDescent="0.3">
      <c r="A3" s="47" t="s">
        <v>197</v>
      </c>
      <c r="B3" s="51">
        <v>60020764</v>
      </c>
      <c r="C3" s="143" t="s">
        <v>78</v>
      </c>
      <c r="D3" s="144">
        <f>+'Climatic config'!E10</f>
        <v>45016</v>
      </c>
      <c r="E3" s="51" t="s">
        <v>27</v>
      </c>
    </row>
    <row r="4" spans="1:5" x14ac:dyDescent="0.3">
      <c r="A4" s="48" t="s">
        <v>193</v>
      </c>
      <c r="B4" s="49" t="str">
        <f>+'Climatic config'!O10</f>
        <v>S15060034</v>
      </c>
      <c r="C4" s="83" t="s">
        <v>97</v>
      </c>
      <c r="D4" s="98">
        <f>+'Climatic config'!M10</f>
        <v>45016</v>
      </c>
      <c r="E4" s="48" t="s">
        <v>98</v>
      </c>
    </row>
    <row r="5" spans="1:5" x14ac:dyDescent="0.3">
      <c r="A5" s="48" t="s">
        <v>192</v>
      </c>
      <c r="B5" s="48">
        <f>+'Climatic config'!V10</f>
        <v>20041254</v>
      </c>
      <c r="C5" s="95" t="s">
        <v>97</v>
      </c>
      <c r="D5" s="98">
        <f>+'Climatic config'!T10</f>
        <v>45016</v>
      </c>
      <c r="E5" s="48" t="s">
        <v>99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E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D5"/>
  <sheetViews>
    <sheetView workbookViewId="0">
      <selection activeCell="A6" sqref="A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198</v>
      </c>
      <c r="B1" s="201"/>
      <c r="C1" s="201"/>
      <c r="D1" s="202"/>
    </row>
    <row r="2" spans="1:4" ht="15" thickBot="1" x14ac:dyDescent="0.35">
      <c r="A2" s="55" t="s">
        <v>319</v>
      </c>
      <c r="B2" s="55" t="s">
        <v>177</v>
      </c>
      <c r="C2" s="55" t="s">
        <v>178</v>
      </c>
      <c r="D2" s="55" t="s">
        <v>179</v>
      </c>
    </row>
    <row r="3" spans="1:4" x14ac:dyDescent="0.3">
      <c r="A3" s="52" t="s">
        <v>199</v>
      </c>
      <c r="B3" s="53">
        <v>60020765</v>
      </c>
      <c r="C3" s="97" t="str">
        <f>+'Climatic config'!Y11</f>
        <v>SBZ0010 / JUN-2022</v>
      </c>
      <c r="D3" s="53" t="s">
        <v>31</v>
      </c>
    </row>
    <row r="4" spans="1:4" x14ac:dyDescent="0.3">
      <c r="A4" s="52" t="s">
        <v>193</v>
      </c>
      <c r="B4" s="54" t="str">
        <f>+'Climatic config'!O11</f>
        <v>S17110043</v>
      </c>
      <c r="C4" s="98" t="str">
        <f>+'Climatic config'!Z11</f>
        <v>SBZ0203 / JUN-2022</v>
      </c>
      <c r="D4" s="52" t="s">
        <v>102</v>
      </c>
    </row>
    <row r="5" spans="1:4" x14ac:dyDescent="0.3">
      <c r="A5" s="52" t="s">
        <v>633</v>
      </c>
      <c r="B5" s="18">
        <f>+'Climatic config'!V11</f>
        <v>20215509</v>
      </c>
      <c r="C5" s="98" t="str">
        <f>+'Climatic config'!AA11</f>
        <v>SBZ0203 / JUN-2022</v>
      </c>
      <c r="D5" s="19" t="s">
        <v>159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D5"/>
  <sheetViews>
    <sheetView workbookViewId="0">
      <selection activeCell="B4" sqref="B4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200</v>
      </c>
      <c r="B1" s="201"/>
      <c r="C1" s="201"/>
      <c r="D1" s="202"/>
    </row>
    <row r="2" spans="1:4" ht="15" thickBot="1" x14ac:dyDescent="0.35">
      <c r="A2" s="59" t="s">
        <v>319</v>
      </c>
      <c r="B2" s="59" t="s">
        <v>177</v>
      </c>
      <c r="C2" s="59" t="s">
        <v>178</v>
      </c>
      <c r="D2" s="59" t="s">
        <v>179</v>
      </c>
    </row>
    <row r="3" spans="1:4" x14ac:dyDescent="0.3">
      <c r="A3" s="56" t="s">
        <v>201</v>
      </c>
      <c r="B3" s="60">
        <v>60020290</v>
      </c>
      <c r="C3" s="97" t="str">
        <f>+'Climatic config'!Y12</f>
        <v>SBZ0009 / JUL-2022</v>
      </c>
      <c r="D3" s="56" t="s">
        <v>36</v>
      </c>
    </row>
    <row r="4" spans="1:4" x14ac:dyDescent="0.3">
      <c r="A4" s="57" t="s">
        <v>193</v>
      </c>
      <c r="B4" s="58" t="str">
        <f>+'Climatic config'!O12</f>
        <v>S15060033</v>
      </c>
      <c r="C4" s="98" t="str">
        <f>+'Climatic config'!Z12</f>
        <v>SBZ0012 / JUL-2022</v>
      </c>
      <c r="D4" s="57" t="s">
        <v>105</v>
      </c>
    </row>
    <row r="5" spans="1:4" x14ac:dyDescent="0.3">
      <c r="A5" s="57" t="s">
        <v>192</v>
      </c>
      <c r="B5" s="95">
        <f>+'Climatic config'!V12</f>
        <v>20041252</v>
      </c>
      <c r="C5" s="98" t="str">
        <f>+'Climatic config'!AA12</f>
        <v>SBZ0012 / JUL-2022</v>
      </c>
      <c r="D5" s="57" t="s">
        <v>106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202</v>
      </c>
      <c r="B1" s="201"/>
      <c r="C1" s="201"/>
      <c r="D1" s="202"/>
    </row>
    <row r="2" spans="1:4" ht="15" thickBot="1" x14ac:dyDescent="0.35">
      <c r="A2" s="66" t="s">
        <v>319</v>
      </c>
      <c r="B2" s="66" t="s">
        <v>177</v>
      </c>
      <c r="C2" s="66" t="s">
        <v>178</v>
      </c>
      <c r="D2" s="66" t="s">
        <v>179</v>
      </c>
    </row>
    <row r="3" spans="1:4" x14ac:dyDescent="0.3">
      <c r="A3" s="61" t="s">
        <v>203</v>
      </c>
      <c r="B3" s="64">
        <v>60019374</v>
      </c>
      <c r="C3" s="63" t="str">
        <f>+'Climatic config'!Y13</f>
        <v>SBZ0043 / OCT-2022</v>
      </c>
      <c r="D3" s="61" t="s">
        <v>39</v>
      </c>
    </row>
    <row r="4" spans="1:4" x14ac:dyDescent="0.3">
      <c r="A4" s="61" t="s">
        <v>204</v>
      </c>
      <c r="B4" s="64" t="str">
        <f>+'Climatic config'!O13</f>
        <v>S15110048</v>
      </c>
      <c r="C4" s="65" t="str">
        <f>+'Climatic config'!Z13</f>
        <v>SBZ0047 / OCT-2022</v>
      </c>
      <c r="D4" s="62" t="s">
        <v>138</v>
      </c>
    </row>
    <row r="5" spans="1:4" x14ac:dyDescent="0.3">
      <c r="A5" s="61" t="s">
        <v>192</v>
      </c>
      <c r="B5" s="64">
        <f>+'Climatic config'!V13</f>
        <v>20058200</v>
      </c>
      <c r="C5" s="65" t="str">
        <f>+'Climatic config'!AA13</f>
        <v>SBZ0047 / OCT-2022</v>
      </c>
      <c r="D5" s="62" t="s">
        <v>139</v>
      </c>
    </row>
  </sheetData>
  <customSheetViews>
    <customSheetView guid="{EC70C3D5-8F21-4A5D-8DBD-643716594FB2}">
      <selection activeCell="A3" sqref="A3:D5"/>
      <pageMargins left="0.7" right="0.7" top="0.75" bottom="0.75" header="0.3" footer="0.3"/>
    </customSheetView>
    <customSheetView guid="{C9C04F3F-DCCD-42F4-8328-3BD216330286}">
      <selection activeCell="A3" sqref="A3:D5"/>
      <pageMargins left="0.7" right="0.7" top="0.75" bottom="0.75" header="0.3" footer="0.3"/>
    </customSheetView>
    <customSheetView guid="{C6738FF8-F455-4673-B967-7A2F6B0C7C18}">
      <selection activeCell="A3" sqref="A3:D5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D5"/>
  <sheetViews>
    <sheetView workbookViewId="0">
      <selection activeCell="B15" sqref="B15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205</v>
      </c>
      <c r="B1" s="201"/>
      <c r="C1" s="201"/>
      <c r="D1" s="202"/>
    </row>
    <row r="2" spans="1:4" ht="15" thickBot="1" x14ac:dyDescent="0.35">
      <c r="A2" s="69" t="s">
        <v>319</v>
      </c>
      <c r="B2" s="69" t="s">
        <v>177</v>
      </c>
      <c r="C2" s="69" t="s">
        <v>178</v>
      </c>
      <c r="D2" s="69" t="s">
        <v>179</v>
      </c>
    </row>
    <row r="3" spans="1:4" x14ac:dyDescent="0.3">
      <c r="A3" s="67" t="s">
        <v>197</v>
      </c>
      <c r="B3" s="68">
        <v>60021984</v>
      </c>
      <c r="C3" s="97" t="str">
        <f>+'Climatic config'!Y14</f>
        <v>SBZ0045 / JAN-2023</v>
      </c>
      <c r="D3" s="68" t="s">
        <v>46</v>
      </c>
    </row>
    <row r="4" spans="1:4" x14ac:dyDescent="0.3">
      <c r="A4" s="67" t="s">
        <v>181</v>
      </c>
      <c r="B4" s="68" t="str">
        <f>+'Climatic config'!O14</f>
        <v>H16060252</v>
      </c>
      <c r="C4" s="98" t="str">
        <f>+'Climatic config'!Z14</f>
        <v>SBZ0090 / JAN-2023</v>
      </c>
      <c r="D4" s="68" t="s">
        <v>109</v>
      </c>
    </row>
    <row r="5" spans="1:4" x14ac:dyDescent="0.3">
      <c r="A5" s="67" t="s">
        <v>634</v>
      </c>
      <c r="B5" s="68">
        <f>+'Climatic config'!V14</f>
        <v>20215512</v>
      </c>
      <c r="C5" s="98" t="str">
        <f>+'Climatic config'!AA14</f>
        <v>SBZ0090 / JAN-2023</v>
      </c>
      <c r="D5" s="68" t="s">
        <v>110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D5"/>
  <sheetViews>
    <sheetView workbookViewId="0">
      <selection activeCell="B5" sqref="B5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206</v>
      </c>
      <c r="B1" s="201"/>
      <c r="C1" s="201"/>
      <c r="D1" s="202"/>
    </row>
    <row r="2" spans="1:4" ht="15" thickBot="1" x14ac:dyDescent="0.35">
      <c r="A2" s="73" t="s">
        <v>319</v>
      </c>
      <c r="B2" s="73" t="s">
        <v>177</v>
      </c>
      <c r="C2" s="73" t="s">
        <v>178</v>
      </c>
      <c r="D2" s="73" t="s">
        <v>179</v>
      </c>
    </row>
    <row r="3" spans="1:4" x14ac:dyDescent="0.3">
      <c r="A3" s="70" t="s">
        <v>197</v>
      </c>
      <c r="B3" s="75">
        <v>60021985</v>
      </c>
      <c r="C3" s="97" t="str">
        <f>+'Climatic config'!Y15</f>
        <v>SBZ0058 / JUN-2023</v>
      </c>
      <c r="D3" s="74" t="s">
        <v>49</v>
      </c>
    </row>
    <row r="4" spans="1:4" x14ac:dyDescent="0.3">
      <c r="A4" s="71" t="s">
        <v>204</v>
      </c>
      <c r="B4" s="74" t="str">
        <f>+'Climatic config'!O15</f>
        <v>S16110057</v>
      </c>
      <c r="C4" s="98" t="str">
        <f>+'Climatic config'!Z15</f>
        <v>SBZ0134 / JUN-2023</v>
      </c>
      <c r="D4" s="72" t="s">
        <v>113</v>
      </c>
    </row>
    <row r="5" spans="1:4" x14ac:dyDescent="0.3">
      <c r="A5" s="71" t="s">
        <v>192</v>
      </c>
      <c r="B5" s="72">
        <f>+'Climatic config'!V15</f>
        <v>20178035</v>
      </c>
      <c r="C5" s="98" t="str">
        <f>+'Climatic config'!AA15</f>
        <v>SBZ0134 / JUN-2023</v>
      </c>
      <c r="D5" s="72" t="s">
        <v>116</v>
      </c>
    </row>
  </sheetData>
  <customSheetViews>
    <customSheetView guid="{EC70C3D5-8F21-4A5D-8DBD-643716594FB2}">
      <selection activeCell="A3" sqref="A3:D5"/>
      <pageMargins left="0.7" right="0.7" top="0.75" bottom="0.75" header="0.3" footer="0.3"/>
    </customSheetView>
    <customSheetView guid="{C9C04F3F-DCCD-42F4-8328-3BD216330286}">
      <selection activeCell="A3" sqref="A3:D5"/>
      <pageMargins left="0.7" right="0.7" top="0.75" bottom="0.75" header="0.3" footer="0.3"/>
    </customSheetView>
    <customSheetView guid="{C6738FF8-F455-4673-B967-7A2F6B0C7C18}">
      <selection activeCell="A3" sqref="A3:D5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207</v>
      </c>
      <c r="B1" s="201"/>
      <c r="C1" s="201"/>
      <c r="D1" s="202"/>
    </row>
    <row r="2" spans="1:4" ht="15" thickBot="1" x14ac:dyDescent="0.35">
      <c r="A2" s="78" t="s">
        <v>319</v>
      </c>
      <c r="B2" s="78" t="s">
        <v>177</v>
      </c>
      <c r="C2" s="78" t="s">
        <v>178</v>
      </c>
      <c r="D2" s="78" t="s">
        <v>179</v>
      </c>
    </row>
    <row r="3" spans="1:4" x14ac:dyDescent="0.3">
      <c r="A3" s="76" t="s">
        <v>195</v>
      </c>
      <c r="B3" s="79">
        <v>60022169</v>
      </c>
      <c r="C3" s="97" t="str">
        <f>+'Climatic config'!Y16</f>
        <v>SBZ0059 / MAR-2023</v>
      </c>
      <c r="D3" s="80" t="s">
        <v>51</v>
      </c>
    </row>
    <row r="4" spans="1:4" x14ac:dyDescent="0.3">
      <c r="A4" s="76" t="s">
        <v>204</v>
      </c>
      <c r="B4" s="79" t="str">
        <f>+'Climatic config'!O16</f>
        <v>S16060028</v>
      </c>
      <c r="C4" s="98" t="str">
        <f>+'Climatic config'!Z16</f>
        <v>SBZ0086 / MAR-2023</v>
      </c>
      <c r="D4" s="77" t="s">
        <v>117</v>
      </c>
    </row>
    <row r="5" spans="1:4" x14ac:dyDescent="0.3">
      <c r="A5" s="76" t="s">
        <v>192</v>
      </c>
      <c r="B5" s="77">
        <f>+'Climatic config'!V16</f>
        <v>61666453</v>
      </c>
      <c r="C5" s="98" t="str">
        <f>+'Climatic config'!AA16</f>
        <v>SBZ0086 / MAR-2023</v>
      </c>
      <c r="D5" s="77" t="s">
        <v>313</v>
      </c>
    </row>
  </sheetData>
  <customSheetViews>
    <customSheetView guid="{EC70C3D5-8F21-4A5D-8DBD-643716594FB2}">
      <selection activeCell="D18" sqref="D18"/>
      <pageMargins left="0.7" right="0.7" top="0.75" bottom="0.75" header="0.3" footer="0.3"/>
    </customSheetView>
    <customSheetView guid="{C9C04F3F-DCCD-42F4-8328-3BD216330286}">
      <selection activeCell="D18" sqref="D18"/>
      <pageMargins left="0.7" right="0.7" top="0.75" bottom="0.75" header="0.3" footer="0.3"/>
    </customSheetView>
    <customSheetView guid="{C6738FF8-F455-4673-B967-7A2F6B0C7C18}">
      <selection activeCell="D18" sqref="D18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208</v>
      </c>
      <c r="B1" s="201"/>
      <c r="C1" s="201"/>
      <c r="D1" s="202"/>
    </row>
    <row r="2" spans="1:4" ht="15" thickBot="1" x14ac:dyDescent="0.35">
      <c r="A2" s="84" t="s">
        <v>319</v>
      </c>
      <c r="B2" s="84" t="s">
        <v>177</v>
      </c>
      <c r="C2" s="84" t="s">
        <v>178</v>
      </c>
      <c r="D2" s="84" t="s">
        <v>179</v>
      </c>
    </row>
    <row r="3" spans="1:4" x14ac:dyDescent="0.3">
      <c r="A3" s="81" t="s">
        <v>209</v>
      </c>
      <c r="B3" s="82">
        <v>60022526</v>
      </c>
      <c r="C3" s="97" t="str">
        <f>+'Climatic config'!Y17</f>
        <v>SBZ0093 / JUL-2022</v>
      </c>
      <c r="D3" s="82" t="s">
        <v>56</v>
      </c>
    </row>
    <row r="4" spans="1:4" x14ac:dyDescent="0.3">
      <c r="A4" s="81" t="s">
        <v>193</v>
      </c>
      <c r="B4" s="83" t="str">
        <f>+'Climatic config'!O17</f>
        <v>S16100048</v>
      </c>
      <c r="C4" s="98" t="str">
        <f>+'Climatic config'!Z17</f>
        <v>SBZ0104 / JUL-2022</v>
      </c>
      <c r="D4" s="81" t="s">
        <v>145</v>
      </c>
    </row>
    <row r="5" spans="1:4" x14ac:dyDescent="0.3">
      <c r="A5" s="81" t="s">
        <v>192</v>
      </c>
      <c r="B5" s="81">
        <f>+'Climatic config'!V17</f>
        <v>61645308</v>
      </c>
      <c r="C5" s="98" t="str">
        <f>+'Climatic config'!AA17</f>
        <v>SBZ0104 / JUL-2022</v>
      </c>
      <c r="D5" s="81" t="s">
        <v>148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210</v>
      </c>
      <c r="B1" s="201"/>
      <c r="C1" s="201"/>
      <c r="D1" s="202"/>
    </row>
    <row r="2" spans="1:4" ht="15" thickBot="1" x14ac:dyDescent="0.35">
      <c r="A2" s="86" t="s">
        <v>319</v>
      </c>
      <c r="B2" s="86" t="s">
        <v>177</v>
      </c>
      <c r="C2" s="86" t="s">
        <v>178</v>
      </c>
      <c r="D2" s="86" t="s">
        <v>179</v>
      </c>
    </row>
    <row r="3" spans="1:4" x14ac:dyDescent="0.3">
      <c r="A3" s="85" t="s">
        <v>199</v>
      </c>
      <c r="B3" s="85">
        <v>60022435</v>
      </c>
      <c r="C3" s="97" t="str">
        <f>+'Climatic config'!Y18</f>
        <v>SBZ0092 / JUL-2022</v>
      </c>
      <c r="D3" s="85" t="s">
        <v>57</v>
      </c>
    </row>
    <row r="4" spans="1:4" x14ac:dyDescent="0.3">
      <c r="A4" s="85" t="s">
        <v>204</v>
      </c>
      <c r="B4" s="85" t="str">
        <f>+'Climatic config'!O18</f>
        <v>S16060029</v>
      </c>
      <c r="C4" s="98" t="str">
        <f>+'Climatic config'!Z18</f>
        <v>SBZ0087 / JUL-2022</v>
      </c>
      <c r="D4" s="85" t="s">
        <v>149</v>
      </c>
    </row>
    <row r="5" spans="1:4" x14ac:dyDescent="0.3">
      <c r="A5" s="85" t="s">
        <v>211</v>
      </c>
      <c r="B5" s="85">
        <f>+'Climatic config'!V18</f>
        <v>61590807</v>
      </c>
      <c r="C5" s="98" t="str">
        <f>+'Climatic config'!AA18</f>
        <v>SBZ0087 / JUL-2022</v>
      </c>
      <c r="D5" s="85" t="s">
        <v>131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D5"/>
  <sheetViews>
    <sheetView workbookViewId="0">
      <selection activeCell="G25" sqref="G25"/>
    </sheetView>
  </sheetViews>
  <sheetFormatPr defaultRowHeight="14.4" x14ac:dyDescent="0.3"/>
  <cols>
    <col min="1" max="1" width="42.6640625" customWidth="1"/>
    <col min="2" max="2" width="20.6640625" customWidth="1"/>
    <col min="3" max="3" width="22.33203125" bestFit="1" customWidth="1"/>
    <col min="4" max="4" width="20.6640625" customWidth="1"/>
  </cols>
  <sheetData>
    <row r="1" spans="1:4" ht="26.4" thickBot="1" x14ac:dyDescent="0.55000000000000004">
      <c r="A1" s="200" t="s">
        <v>309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201</v>
      </c>
      <c r="B3" s="95">
        <f>+'Climatic config'!H25</f>
        <v>60022855</v>
      </c>
      <c r="C3" s="97" t="str">
        <f>+'Climatic config'!Y25</f>
        <v>SBZ0110 / JAN-2023</v>
      </c>
      <c r="D3" s="95" t="str">
        <f>+'Climatic config'!F25</f>
        <v>QLRELSBZ_0224</v>
      </c>
    </row>
    <row r="4" spans="1:4" x14ac:dyDescent="0.3">
      <c r="A4" s="95" t="s">
        <v>204</v>
      </c>
      <c r="B4" s="95" t="str">
        <f>+'Climatic config'!O25</f>
        <v>S16110056</v>
      </c>
      <c r="C4" s="98" t="str">
        <f>+'Climatic config'!Z25</f>
        <v>SBZ0127 / JAN-2023</v>
      </c>
      <c r="D4" s="95" t="str">
        <f>+'Climatic config'!N25</f>
        <v>QLRELSBZ_0251</v>
      </c>
    </row>
    <row r="5" spans="1:4" x14ac:dyDescent="0.3">
      <c r="A5" s="95" t="s">
        <v>211</v>
      </c>
      <c r="B5" s="111" t="str">
        <f>+'Climatic config'!V25</f>
        <v>0061666448</v>
      </c>
      <c r="C5" s="98" t="str">
        <f>+'Climatic config'!AA25</f>
        <v>SBZ0127 / JAN-2023</v>
      </c>
      <c r="D5" s="95" t="str">
        <f>+'Climatic config'!U25</f>
        <v>QLRELSBZ_0252</v>
      </c>
    </row>
  </sheetData>
  <customSheetViews>
    <customSheetView guid="{EC70C3D5-8F21-4A5D-8DBD-643716594FB2}">
      <selection activeCell="A2" sqref="A2"/>
      <pageMargins left="0.7" right="0.7" top="0.75" bottom="0.75" header="0.3" footer="0.3"/>
    </customSheetView>
    <customSheetView guid="{C9C04F3F-DCCD-42F4-8328-3BD216330286}">
      <selection activeCell="A2" sqref="A2"/>
      <pageMargins left="0.7" right="0.7" top="0.75" bottom="0.75" header="0.3" footer="0.3"/>
    </customSheetView>
    <customSheetView guid="{C6738FF8-F455-4673-B967-7A2F6B0C7C18}">
      <selection activeCell="A2" sqref="A2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6"/>
  <sheetViews>
    <sheetView workbookViewId="0">
      <selection activeCell="A4" sqref="A4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183</v>
      </c>
      <c r="B1" s="201"/>
      <c r="C1" s="201"/>
      <c r="D1" s="202"/>
    </row>
    <row r="2" spans="1:4" ht="15" thickBot="1" x14ac:dyDescent="0.35">
      <c r="A2" s="25" t="s">
        <v>319</v>
      </c>
      <c r="B2" s="25" t="s">
        <v>177</v>
      </c>
      <c r="C2" s="25" t="s">
        <v>178</v>
      </c>
      <c r="D2" s="25" t="s">
        <v>179</v>
      </c>
    </row>
    <row r="3" spans="1:4" x14ac:dyDescent="0.3">
      <c r="A3" s="24" t="s">
        <v>180</v>
      </c>
      <c r="B3" s="83">
        <f>+'Climatic config'!G20</f>
        <v>58566199920010</v>
      </c>
      <c r="C3" s="97" t="str">
        <f>+'Climatic config'!Y20</f>
        <v>SBZ0008 / FEB-2023</v>
      </c>
      <c r="D3" s="95" t="str">
        <f>+'Climatic config'!F20</f>
        <v>QLRELSBZ_0008</v>
      </c>
    </row>
    <row r="4" spans="1:4" x14ac:dyDescent="0.3">
      <c r="A4" s="22" t="s">
        <v>181</v>
      </c>
      <c r="B4" s="95" t="str">
        <f>+'Climatic config'!O20</f>
        <v>H15060254</v>
      </c>
      <c r="C4" s="98" t="str">
        <f>+'Climatic config'!Z20</f>
        <v>SBZ0020 / FEB-2023</v>
      </c>
      <c r="D4" s="95" t="str">
        <f>+'Climatic config'!N20</f>
        <v>QLRELSBZ_0024</v>
      </c>
    </row>
    <row r="5" spans="1:4" x14ac:dyDescent="0.3">
      <c r="A5" s="23" t="s">
        <v>182</v>
      </c>
      <c r="B5" s="95">
        <f>+'Climatic config'!V20</f>
        <v>1.1435000000000001E-2</v>
      </c>
      <c r="C5" s="98" t="str">
        <f>+'Climatic config'!AA20</f>
        <v>SBZ0020 / FEB-2023</v>
      </c>
      <c r="D5" s="95" t="str">
        <f>+'Climatic config'!U20</f>
        <v>QLRELSBZ_0061</v>
      </c>
    </row>
    <row r="6" spans="1:4" x14ac:dyDescent="0.3">
      <c r="A6" s="20"/>
      <c r="B6" s="20"/>
      <c r="C6" s="21"/>
      <c r="D6" s="20"/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D5"/>
  <sheetViews>
    <sheetView workbookViewId="0">
      <selection activeCell="B9" sqref="B9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311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312</v>
      </c>
      <c r="B3" s="95">
        <f>+'Climatic config'!H26</f>
        <v>60022809</v>
      </c>
      <c r="C3" s="97" t="str">
        <f>+'Climatic config'!Y26</f>
        <v>SBZ0129 / NOV-2022</v>
      </c>
      <c r="D3" s="95" t="str">
        <f>+'Climatic config'!F26</f>
        <v>QLRELSBZ_0254</v>
      </c>
    </row>
    <row r="4" spans="1:4" x14ac:dyDescent="0.3">
      <c r="A4" s="95" t="s">
        <v>204</v>
      </c>
      <c r="B4" s="95" t="str">
        <f>+'Climatic config'!O26</f>
        <v>S16110055</v>
      </c>
      <c r="C4" s="98" t="str">
        <f>+'Climatic config'!Z26</f>
        <v>SBZ0130 / NOV-2022</v>
      </c>
      <c r="D4" s="95" t="str">
        <f>+'Climatic config'!N26</f>
        <v>QLRELSBZ_0255</v>
      </c>
    </row>
    <row r="5" spans="1:4" x14ac:dyDescent="0.3">
      <c r="A5" s="95" t="s">
        <v>211</v>
      </c>
      <c r="B5" s="111" t="str">
        <f>+'Climatic config'!V26</f>
        <v>61666443</v>
      </c>
      <c r="C5" s="98" t="str">
        <f>+'Climatic config'!AA26</f>
        <v>SBZ0130 / NOV-2022</v>
      </c>
      <c r="D5" s="95" t="str">
        <f>+'Climatic config'!U26</f>
        <v>QLRELSBZ_0256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D5"/>
  <sheetViews>
    <sheetView zoomScale="90" zoomScaleNormal="90" workbookViewId="0">
      <selection activeCell="A6" sqref="A6"/>
    </sheetView>
  </sheetViews>
  <sheetFormatPr defaultRowHeight="14.4" x14ac:dyDescent="0.3"/>
  <cols>
    <col min="1" max="1" width="40.6640625" bestFit="1" customWidth="1"/>
    <col min="2" max="2" width="17.6640625" bestFit="1" customWidth="1"/>
    <col min="3" max="3" width="21" bestFit="1" customWidth="1"/>
    <col min="4" max="4" width="16.33203125" bestFit="1" customWidth="1"/>
  </cols>
  <sheetData>
    <row r="1" spans="1:4" ht="26.4" thickBot="1" x14ac:dyDescent="0.55000000000000004">
      <c r="A1" s="200" t="s">
        <v>369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195</v>
      </c>
      <c r="B3" s="83">
        <f>+'Climatic config'!G28</f>
        <v>58679987100010</v>
      </c>
      <c r="C3" s="97" t="str">
        <f>+'Climatic config'!Y28</f>
        <v>SBZ0178 / JAN-2023</v>
      </c>
      <c r="D3" s="95" t="str">
        <f>+'Climatic config'!F28</f>
        <v>QLRELSBZ_0310</v>
      </c>
    </row>
    <row r="4" spans="1:4" x14ac:dyDescent="0.3">
      <c r="A4" s="95" t="s">
        <v>204</v>
      </c>
      <c r="B4" s="95" t="str">
        <f>+'Climatic config'!O28</f>
        <v>S21040024</v>
      </c>
      <c r="C4" s="98" t="str">
        <f>+'Climatic config'!Z28</f>
        <v>SBZ0502 / JAN-2023</v>
      </c>
      <c r="D4" s="95" t="str">
        <f>+'Climatic config'!N28</f>
        <v>QLRELSBZ_0812</v>
      </c>
    </row>
    <row r="5" spans="1:4" x14ac:dyDescent="0.3">
      <c r="A5" s="95" t="s">
        <v>211</v>
      </c>
      <c r="B5" s="95" t="str">
        <f>+'Climatic config'!V28</f>
        <v>20474701</v>
      </c>
      <c r="C5" s="98" t="str">
        <f>+'Climatic config'!AA28</f>
        <v>SBZ0502 / JAN-2023</v>
      </c>
      <c r="D5" s="95" t="str">
        <f>+'Climatic config'!U28</f>
        <v>QLRELSBZ_0813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D5"/>
  <sheetViews>
    <sheetView workbookViewId="0">
      <selection activeCell="B15" sqref="B15"/>
    </sheetView>
  </sheetViews>
  <sheetFormatPr defaultRowHeight="14.4" x14ac:dyDescent="0.3"/>
  <cols>
    <col min="1" max="1" width="48.441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370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371</v>
      </c>
      <c r="B3" s="83">
        <f>+'Climatic config'!G30</f>
        <v>58566235150010</v>
      </c>
      <c r="C3" s="97" t="str">
        <f>+'Climatic config'!Y30</f>
        <v>SBZ0179 / JAN-2023</v>
      </c>
      <c r="D3" s="95" t="str">
        <f>+'Climatic config'!F30</f>
        <v>QLRELSBZ_0311</v>
      </c>
    </row>
    <row r="4" spans="1:4" x14ac:dyDescent="0.3">
      <c r="A4" s="95" t="s">
        <v>204</v>
      </c>
      <c r="B4" s="95" t="str">
        <f>+'Climatic config'!O30</f>
        <v>S16110058</v>
      </c>
      <c r="C4" s="98" t="str">
        <f>+'Climatic config'!Z30</f>
        <v>SBZ0142 / JAN-2023</v>
      </c>
      <c r="D4" s="95" t="str">
        <f>+'Climatic config'!N30</f>
        <v>QLRELSBZ_0270</v>
      </c>
    </row>
    <row r="5" spans="1:4" x14ac:dyDescent="0.3">
      <c r="A5" s="95" t="s">
        <v>211</v>
      </c>
      <c r="B5" s="95">
        <f>+'Climatic config'!V30</f>
        <v>61666447</v>
      </c>
      <c r="C5" s="98" t="str">
        <f>+'Climatic config'!AA30</f>
        <v>SBZ0142 / JAN-2023</v>
      </c>
      <c r="D5" s="95" t="str">
        <f>+'Climatic config'!U30</f>
        <v>QLRELSBZ_0271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EAD8D-3E0F-4D7A-A89A-9B386CA263B7}">
  <dimension ref="A1:D5"/>
  <sheetViews>
    <sheetView workbookViewId="0">
      <selection activeCell="E19" sqref="E19"/>
    </sheetView>
  </sheetViews>
  <sheetFormatPr defaultRowHeight="14.4" x14ac:dyDescent="0.3"/>
  <cols>
    <col min="1" max="1" width="48.441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414</v>
      </c>
      <c r="B3" s="95">
        <f>+'Climatic config'!G31</f>
        <v>4120010100</v>
      </c>
      <c r="C3" s="97" t="str">
        <f>+'Climatic config'!Y31</f>
        <v>SBZ0210 / JAN-2023</v>
      </c>
      <c r="D3" s="95" t="str">
        <f>+'Climatic config'!F31</f>
        <v>QLRELSBZ_0365</v>
      </c>
    </row>
    <row r="4" spans="1:4" x14ac:dyDescent="0.3">
      <c r="A4" s="95" t="s">
        <v>631</v>
      </c>
      <c r="B4" s="95">
        <f>+'Climatic config'!O31</f>
        <v>61936772</v>
      </c>
      <c r="C4" s="98" t="str">
        <f>+'Climatic config'!Z31</f>
        <v>SBZ0408 / JAN-2023</v>
      </c>
      <c r="D4" s="95" t="str">
        <f>+'Climatic config'!N31</f>
        <v>QLRELSBZ_0614</v>
      </c>
    </row>
    <row r="5" spans="1:4" x14ac:dyDescent="0.3">
      <c r="A5" s="95" t="s">
        <v>635</v>
      </c>
      <c r="B5" s="95" t="str">
        <f>+'Climatic config'!V31</f>
        <v>03429288</v>
      </c>
      <c r="C5" s="98" t="str">
        <f>+'Climatic config'!AA31</f>
        <v>SBZ0408 / JAN-2023</v>
      </c>
      <c r="D5" s="95" t="str">
        <f>+'Climatic config'!U31</f>
        <v>QLRELSBZ_0615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059BC3-D7F8-4331-B14F-3E45FCBAE9D2}">
  <dimension ref="A1:D5"/>
  <sheetViews>
    <sheetView workbookViewId="0">
      <selection activeCell="C7" sqref="C7"/>
    </sheetView>
  </sheetViews>
  <sheetFormatPr defaultRowHeight="14.4" x14ac:dyDescent="0.3"/>
  <cols>
    <col min="1" max="1" width="41.109375" bestFit="1" customWidth="1"/>
    <col min="2" max="2" width="20.88671875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414</v>
      </c>
      <c r="B3" s="95">
        <f>+'Climatic config'!G35</f>
        <v>4120010101</v>
      </c>
      <c r="C3" s="97" t="str">
        <f>+'Climatic config'!Y35</f>
        <v>SBZ0211 / JAN-2023</v>
      </c>
      <c r="D3" s="95" t="str">
        <f>+'Climatic config'!F35</f>
        <v>QLRELSBZ_0366</v>
      </c>
    </row>
    <row r="4" spans="1:4" x14ac:dyDescent="0.3">
      <c r="A4" s="95" t="s">
        <v>636</v>
      </c>
      <c r="B4" s="95">
        <f>+'Climatic config'!O35</f>
        <v>62094642</v>
      </c>
      <c r="C4" s="98" t="str">
        <f>+'Climatic config'!Z35</f>
        <v>SBZ0420 / JAN-2023</v>
      </c>
      <c r="D4" s="95" t="str">
        <f>+'Climatic config'!N35</f>
        <v>QLRELSBZ_0626</v>
      </c>
    </row>
    <row r="5" spans="1:4" x14ac:dyDescent="0.3">
      <c r="A5" s="95" t="s">
        <v>635</v>
      </c>
      <c r="B5" s="95" t="str">
        <f>+'Climatic config'!V35</f>
        <v>03481844</v>
      </c>
      <c r="C5" s="98" t="str">
        <f>+'Climatic config'!AA35</f>
        <v>SBZ0420 / JAN-2023</v>
      </c>
      <c r="D5" s="95" t="str">
        <f>+'Climatic config'!U35</f>
        <v>QLRELSBZ_0627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EC7C8A-9CE4-4E75-B342-8355126ED872}">
  <dimension ref="A1:D5"/>
  <sheetViews>
    <sheetView workbookViewId="0">
      <selection activeCell="C12" sqref="C12"/>
    </sheetView>
  </sheetViews>
  <sheetFormatPr defaultRowHeight="14.4" x14ac:dyDescent="0.3"/>
  <cols>
    <col min="1" max="1" width="41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95">
        <f>+'Climatic config'!G36</f>
        <v>4130000102</v>
      </c>
      <c r="C3" s="97" t="str">
        <f>+'Climatic config'!Y36</f>
        <v>SBZ0205 / JAN-2023</v>
      </c>
      <c r="D3" s="95" t="str">
        <f>+'Climatic config'!F36</f>
        <v>QLRELSBZ_0356</v>
      </c>
    </row>
    <row r="4" spans="1:4" x14ac:dyDescent="0.3">
      <c r="A4" s="95" t="s">
        <v>636</v>
      </c>
      <c r="B4" s="95">
        <f>+'Climatic config'!O36</f>
        <v>61630480</v>
      </c>
      <c r="C4" s="98" t="str">
        <f>+'Climatic config'!Z36</f>
        <v>SBZ0404 / JAN-2023</v>
      </c>
      <c r="D4" s="95" t="str">
        <f>+'Climatic config'!N36</f>
        <v>QLRELSBZ_0610</v>
      </c>
    </row>
    <row r="5" spans="1:4" x14ac:dyDescent="0.3">
      <c r="A5" s="95" t="s">
        <v>635</v>
      </c>
      <c r="B5" s="95" t="str">
        <f>+'Climatic config'!V36</f>
        <v>03407398</v>
      </c>
      <c r="C5" s="98" t="str">
        <f>+'Climatic config'!AA36</f>
        <v>SBZ0404 / JAN-2023</v>
      </c>
      <c r="D5" s="95" t="str">
        <f>+'Climatic config'!U36</f>
        <v>QLRELSBZ_0611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AF5607-C93C-48AF-AC5D-337EB24B7C97}">
  <dimension ref="A1:D5"/>
  <sheetViews>
    <sheetView workbookViewId="0">
      <selection activeCell="G9" sqref="G9"/>
    </sheetView>
  </sheetViews>
  <sheetFormatPr defaultRowHeight="14.4" x14ac:dyDescent="0.3"/>
  <cols>
    <col min="1" max="1" width="41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418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95">
        <f>+'Climatic config'!G37</f>
        <v>4130000141</v>
      </c>
      <c r="C3" s="97" t="str">
        <f>+'Climatic config'!Y37</f>
        <v>SBZ0212 / JAN-2023</v>
      </c>
      <c r="D3" s="95" t="str">
        <f>+'Climatic config'!F37</f>
        <v>QLRELSBZ_0367</v>
      </c>
    </row>
    <row r="4" spans="1:4" x14ac:dyDescent="0.3">
      <c r="A4" s="95" t="s">
        <v>636</v>
      </c>
      <c r="B4" s="95" t="str">
        <f>+'Climatic config'!O37</f>
        <v>62094656</v>
      </c>
      <c r="C4" s="98" t="str">
        <f>+'Climatic config'!Z37</f>
        <v>SBZ0338 / JAN-2023</v>
      </c>
      <c r="D4" s="95" t="str">
        <f>+'Climatic config'!N37</f>
        <v>QLRELSBZ_0519</v>
      </c>
    </row>
    <row r="5" spans="1:4" x14ac:dyDescent="0.3">
      <c r="A5" s="95" t="s">
        <v>637</v>
      </c>
      <c r="B5" s="95" t="str">
        <f>+'Climatic config'!V37</f>
        <v>03478288</v>
      </c>
      <c r="C5" s="98" t="str">
        <f>+'Climatic config'!AA37</f>
        <v>SBZ0338 / JAN-2023</v>
      </c>
      <c r="D5" s="95" t="str">
        <f>+'Climatic config'!U37</f>
        <v>QLRELSBZ_0520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3C0CEF-24E5-4AA2-B301-985BEAA7166C}">
  <dimension ref="A1:D5"/>
  <sheetViews>
    <sheetView workbookViewId="0">
      <selection activeCell="F15" sqref="F15"/>
    </sheetView>
  </sheetViews>
  <sheetFormatPr defaultRowHeight="14.4" x14ac:dyDescent="0.3"/>
  <cols>
    <col min="1" max="1" width="41.88671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419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>
        <f>+'Climatic config'!G38</f>
        <v>4100010548</v>
      </c>
      <c r="C3" s="97" t="str">
        <f>+'Climatic config'!Y38</f>
        <v>SBZ0213 / MAR-2023</v>
      </c>
      <c r="D3" s="95" t="str">
        <f>+'Climatic config'!F38</f>
        <v>QLRELSBZ_0368</v>
      </c>
    </row>
    <row r="4" spans="1:4" x14ac:dyDescent="0.3">
      <c r="A4" s="95" t="s">
        <v>636</v>
      </c>
      <c r="B4" s="95">
        <f>+'Climatic config'!O38</f>
        <v>61936769</v>
      </c>
      <c r="C4" s="98" t="str">
        <f>+'Climatic config'!Z38</f>
        <v>SBZ0422 / MAR-2023</v>
      </c>
      <c r="D4" s="95" t="str">
        <f>+'Climatic config'!N38</f>
        <v>QLRELSBZ_0628</v>
      </c>
    </row>
    <row r="5" spans="1:4" x14ac:dyDescent="0.3">
      <c r="A5" s="95" t="s">
        <v>635</v>
      </c>
      <c r="B5" s="95" t="str">
        <f>+'Climatic config'!V38</f>
        <v>03491509</v>
      </c>
      <c r="C5" s="98" t="str">
        <f>+'Climatic config'!AA38</f>
        <v>SBZ0422 / MAR-2023</v>
      </c>
      <c r="D5" s="95" t="str">
        <f>+'Climatic config'!U38</f>
        <v>QLRELSBZ_0629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ED54F-992F-4F69-B060-FC7B20240E82}">
  <dimension ref="A1:D5"/>
  <sheetViews>
    <sheetView workbookViewId="0">
      <selection activeCell="C10" sqref="C10"/>
    </sheetView>
  </sheetViews>
  <sheetFormatPr defaultRowHeight="14.4" x14ac:dyDescent="0.3"/>
  <cols>
    <col min="1" max="1" width="50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422</v>
      </c>
      <c r="B3" s="95">
        <f>+'Climatic config'!G39</f>
        <v>4120010104</v>
      </c>
      <c r="C3" s="97" t="str">
        <f>+'Climatic config'!Y39</f>
        <v>SBZ0214 / JAN-2023</v>
      </c>
      <c r="D3" s="95" t="str">
        <f>+'Climatic config'!F39</f>
        <v>QLRELSBZ_0369</v>
      </c>
    </row>
    <row r="4" spans="1:4" x14ac:dyDescent="0.3">
      <c r="A4" s="95" t="s">
        <v>636</v>
      </c>
      <c r="B4" s="95">
        <f>+'Climatic config'!O39</f>
        <v>62094653</v>
      </c>
      <c r="C4" s="98" t="str">
        <f>+'Climatic config'!Z39</f>
        <v>SBZ0406 / JAN-2023</v>
      </c>
      <c r="D4" s="95" t="str">
        <f>+'Climatic config'!N39</f>
        <v>QLRELSBZ_0612</v>
      </c>
    </row>
    <row r="5" spans="1:4" x14ac:dyDescent="0.3">
      <c r="A5" s="95" t="s">
        <v>635</v>
      </c>
      <c r="B5" s="95" t="str">
        <f>+'Climatic config'!V39</f>
        <v>03429305</v>
      </c>
      <c r="C5" s="98" t="str">
        <f>+'Climatic config'!AA39</f>
        <v>SBZ0406 / JAN-2023</v>
      </c>
      <c r="D5" s="95" t="str">
        <f>+'Climatic config'!U39</f>
        <v>QLRELSBZ_0613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C13C5-77A4-47D6-A6E1-D0D01F3404FC}">
  <dimension ref="A1:D5"/>
  <sheetViews>
    <sheetView workbookViewId="0">
      <selection activeCell="A11" sqref="A11"/>
    </sheetView>
  </sheetViews>
  <sheetFormatPr defaultRowHeight="14.4" x14ac:dyDescent="0.3"/>
  <cols>
    <col min="1" max="1" width="50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422</v>
      </c>
      <c r="B3" s="95">
        <f>+'Climatic config'!G40</f>
        <v>4120010102</v>
      </c>
      <c r="C3" s="97" t="str">
        <f>+'Climatic config'!Y40</f>
        <v>SBZ0215 / JAN-2023</v>
      </c>
      <c r="D3" s="95" t="str">
        <f>+'Climatic config'!F40</f>
        <v>QLRELSBZ_0370</v>
      </c>
    </row>
    <row r="4" spans="1:4" x14ac:dyDescent="0.3">
      <c r="A4" s="95" t="s">
        <v>636</v>
      </c>
      <c r="B4" s="95" t="str">
        <f>+'Climatic config'!O40</f>
        <v>62094663</v>
      </c>
      <c r="C4" s="98" t="str">
        <f>+'Climatic config'!Z40</f>
        <v>SBZ0340 / JAN-2023</v>
      </c>
      <c r="D4" s="95" t="str">
        <f>+'Climatic config'!N40</f>
        <v>QLRELSBZ_0521</v>
      </c>
    </row>
    <row r="5" spans="1:4" x14ac:dyDescent="0.3">
      <c r="A5" s="95" t="s">
        <v>637</v>
      </c>
      <c r="B5" s="95" t="str">
        <f>+'Climatic config'!V40</f>
        <v>03478289</v>
      </c>
      <c r="C5" s="98" t="str">
        <f>+'Climatic config'!AA40</f>
        <v>SBZ0340 / JAN-2023</v>
      </c>
      <c r="D5" s="95" t="str">
        <f>+'Climatic config'!U40</f>
        <v>QLRELSBZ_0522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184</v>
      </c>
      <c r="B1" s="201"/>
      <c r="C1" s="201"/>
      <c r="D1" s="202"/>
    </row>
    <row r="2" spans="1:4" ht="15" thickBot="1" x14ac:dyDescent="0.35">
      <c r="A2" s="28" t="s">
        <v>319</v>
      </c>
      <c r="B2" s="28" t="s">
        <v>177</v>
      </c>
      <c r="C2" s="28" t="s">
        <v>178</v>
      </c>
      <c r="D2" s="28" t="s">
        <v>179</v>
      </c>
    </row>
    <row r="3" spans="1:4" x14ac:dyDescent="0.3">
      <c r="A3" s="26" t="s">
        <v>185</v>
      </c>
      <c r="B3" s="27">
        <v>60022054</v>
      </c>
      <c r="C3" s="27" t="str">
        <f>+'Climatic config'!Y21</f>
        <v>SBZ0051 / FEB-2023</v>
      </c>
      <c r="D3" s="30" t="s">
        <v>71</v>
      </c>
    </row>
    <row r="4" spans="1:4" x14ac:dyDescent="0.3">
      <c r="A4" s="26" t="s">
        <v>181</v>
      </c>
      <c r="B4" s="27" t="str">
        <f>+'Climatic config'!O21</f>
        <v>H16020116</v>
      </c>
      <c r="C4" s="96" t="str">
        <f>+'Climatic config'!Z21</f>
        <v>SBZ0088 / FEB-2023</v>
      </c>
      <c r="D4" s="27" t="s">
        <v>127</v>
      </c>
    </row>
    <row r="5" spans="1:4" x14ac:dyDescent="0.3">
      <c r="A5" s="29" t="s">
        <v>182</v>
      </c>
      <c r="B5" s="29">
        <f>+'Climatic config'!V21</f>
        <v>0.99920900000000001</v>
      </c>
      <c r="C5" s="96" t="str">
        <f>+'Climatic config'!AA21</f>
        <v>SBZ0088 / FEB-2023</v>
      </c>
      <c r="D5" s="29" t="s">
        <v>128</v>
      </c>
    </row>
  </sheetData>
  <customSheetViews>
    <customSheetView guid="{EC70C3D5-8F21-4A5D-8DBD-643716594FB2}">
      <selection activeCell="A3" sqref="A3:D5"/>
      <pageMargins left="0.7" right="0.7" top="0.75" bottom="0.75" header="0.3" footer="0.3"/>
    </customSheetView>
    <customSheetView guid="{C9C04F3F-DCCD-42F4-8328-3BD216330286}">
      <selection activeCell="A3" sqref="A3:D5"/>
      <pageMargins left="0.7" right="0.7" top="0.75" bottom="0.75" header="0.3" footer="0.3"/>
    </customSheetView>
    <customSheetView guid="{C6738FF8-F455-4673-B967-7A2F6B0C7C18}">
      <selection activeCell="A3" sqref="A3:D5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B0F171-E2FE-465F-9B7B-1D1D262A5637}">
  <dimension ref="A1:D5"/>
  <sheetViews>
    <sheetView workbookViewId="0">
      <selection activeCell="B12" sqref="B12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>
        <f>+'Climatic config'!G41</f>
        <v>4100010551</v>
      </c>
      <c r="C3" s="97" t="str">
        <f>+'Climatic config'!Y41</f>
        <v>SBZ0216 / MAR-2023</v>
      </c>
      <c r="D3" s="95" t="str">
        <f>+'Climatic config'!F41</f>
        <v>QLRELSBZ_0371</v>
      </c>
    </row>
    <row r="4" spans="1:4" x14ac:dyDescent="0.3">
      <c r="A4" s="95" t="s">
        <v>636</v>
      </c>
      <c r="B4" s="95">
        <f>+'Climatic config'!O41</f>
        <v>62094648</v>
      </c>
      <c r="C4" s="98" t="str">
        <f>+'Climatic config'!Z41</f>
        <v>SBZ0410 / MAR-2023</v>
      </c>
      <c r="D4" s="95" t="str">
        <f>+'Climatic config'!N41</f>
        <v>QLRELSBZ_0616</v>
      </c>
    </row>
    <row r="5" spans="1:4" x14ac:dyDescent="0.3">
      <c r="A5" s="95" t="s">
        <v>635</v>
      </c>
      <c r="B5" s="95" t="str">
        <f>+'Climatic config'!V41</f>
        <v>03481828</v>
      </c>
      <c r="C5" s="98" t="str">
        <f>+'Climatic config'!AA41</f>
        <v>SBZ0410 / MAR-2023</v>
      </c>
      <c r="D5" s="95" t="str">
        <f>+'Climatic config'!U41</f>
        <v>QLRELSBZ_0617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52F25E-A347-417F-8EBB-C960A2EB9E6B}">
  <dimension ref="A1:D5"/>
  <sheetViews>
    <sheetView workbookViewId="0">
      <selection activeCell="B13" sqref="B13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>
        <f>+'Climatic config'!G42</f>
        <v>4100010547</v>
      </c>
      <c r="C3" s="97" t="str">
        <f>+'Climatic config'!Y42</f>
        <v>SBZ0217 / JUL-2022</v>
      </c>
      <c r="D3" s="95" t="str">
        <f>+'Climatic config'!F42</f>
        <v>QLRELSBZ_0372</v>
      </c>
    </row>
    <row r="4" spans="1:4" x14ac:dyDescent="0.3">
      <c r="A4" s="95" t="s">
        <v>636</v>
      </c>
      <c r="B4" s="95">
        <f>+'Climatic config'!O42</f>
        <v>62094678</v>
      </c>
      <c r="C4" s="98" t="str">
        <f>+'Climatic config'!Z42</f>
        <v>SBZ0412 / JUL-2022</v>
      </c>
      <c r="D4" s="95" t="str">
        <f>+'Climatic config'!N42</f>
        <v>QLRELSBZ_0618</v>
      </c>
    </row>
    <row r="5" spans="1:4" x14ac:dyDescent="0.3">
      <c r="A5" s="95" t="s">
        <v>635</v>
      </c>
      <c r="B5" s="95" t="str">
        <f>+'Climatic config'!V42</f>
        <v>03481803</v>
      </c>
      <c r="C5" s="98" t="str">
        <f>+'Climatic config'!AA42</f>
        <v>SBZ0412 / JUL-2022</v>
      </c>
      <c r="D5" s="95" t="str">
        <f>+'Climatic config'!U42</f>
        <v>QLRELSBZ_0619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2D9717-5AB8-4948-8035-35743C0E384B}">
  <dimension ref="A1:D5"/>
  <sheetViews>
    <sheetView workbookViewId="0">
      <selection activeCell="N27" sqref="N27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420</v>
      </c>
      <c r="B3" s="95" t="str">
        <f>+'Climatic config'!G43</f>
        <v> 4120510361</v>
      </c>
      <c r="C3" s="97" t="str">
        <f>+'Climatic config'!Y43</f>
        <v>SBZ0218 / JAN-2023</v>
      </c>
      <c r="D3" s="95" t="str">
        <f>+'Climatic config'!F43</f>
        <v>QLRELSBZ_0373</v>
      </c>
    </row>
    <row r="4" spans="1:4" x14ac:dyDescent="0.3">
      <c r="A4" s="95" t="s">
        <v>636</v>
      </c>
      <c r="B4" s="95" t="str">
        <f>+'Climatic config'!O43</f>
        <v>62094644</v>
      </c>
      <c r="C4" s="98" t="str">
        <f>+'Climatic config'!Z43</f>
        <v>SBZ0356 / JAN-2023</v>
      </c>
      <c r="D4" s="95" t="str">
        <f>+'Climatic config'!N43</f>
        <v>QLRELSBZ_0537</v>
      </c>
    </row>
    <row r="5" spans="1:4" x14ac:dyDescent="0.3">
      <c r="A5" s="95" t="s">
        <v>637</v>
      </c>
      <c r="B5" s="95" t="str">
        <f>+'Climatic config'!V43</f>
        <v>03478306</v>
      </c>
      <c r="C5" s="98" t="str">
        <f>+'Climatic config'!AA43</f>
        <v>SBZ0356 / JAN-2023</v>
      </c>
      <c r="D5" s="95" t="str">
        <f>+'Climatic config'!U43</f>
        <v>QLRELSBZ_0538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E38D8-BEAE-4C5D-BA95-3DEB39745C6A}">
  <dimension ref="A1:D5"/>
  <sheetViews>
    <sheetView workbookViewId="0">
      <selection activeCell="L17" sqref="L17"/>
    </sheetView>
  </sheetViews>
  <sheetFormatPr defaultRowHeight="14.4" x14ac:dyDescent="0.3"/>
  <cols>
    <col min="1" max="1" width="41.1093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427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414</v>
      </c>
      <c r="B3" s="95" t="str">
        <f>+'Climatic config'!G44</f>
        <v> 4120510360</v>
      </c>
      <c r="C3" s="97" t="str">
        <f>+'Climatic config'!Y44</f>
        <v>SBZ0219 / FEB-2023</v>
      </c>
      <c r="D3" s="95" t="str">
        <f>+'Climatic config'!F44</f>
        <v>QLRELSBZ_0374</v>
      </c>
    </row>
    <row r="4" spans="1:4" x14ac:dyDescent="0.3">
      <c r="A4" s="95" t="s">
        <v>636</v>
      </c>
      <c r="B4" s="95" t="str">
        <f>+'Climatic config'!O44</f>
        <v>62094660</v>
      </c>
      <c r="C4" s="98" t="str">
        <f>+'Climatic config'!Z44</f>
        <v>SBZ0336 / FEB-2023</v>
      </c>
      <c r="D4" s="95" t="str">
        <f>+'Climatic config'!N44</f>
        <v>QLRELSBZ_0517</v>
      </c>
    </row>
    <row r="5" spans="1:4" x14ac:dyDescent="0.3">
      <c r="A5" s="95" t="s">
        <v>637</v>
      </c>
      <c r="B5" s="95" t="str">
        <f>+'Climatic config'!V44</f>
        <v>03478281</v>
      </c>
      <c r="C5" s="98" t="str">
        <f>+'Climatic config'!AA44</f>
        <v>SBZ0336 / FEB-2023</v>
      </c>
      <c r="D5" s="95" t="str">
        <f>+'Climatic config'!U44</f>
        <v>QLRELSBZ_0518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0CB74E-0BEC-4B21-8C77-22D577125E77}">
  <dimension ref="A1:D5"/>
  <sheetViews>
    <sheetView workbookViewId="0">
      <selection activeCell="B11" sqref="B11"/>
    </sheetView>
  </sheetViews>
  <sheetFormatPr defaultRowHeight="14.4" x14ac:dyDescent="0.3"/>
  <cols>
    <col min="1" max="1" width="41.6640625" bestFit="1" customWidth="1"/>
    <col min="2" max="2" width="22.33203125" customWidth="1"/>
    <col min="3" max="3" width="21" bestFit="1" customWidth="1"/>
    <col min="4" max="4" width="17.6640625" bestFit="1" customWidth="1"/>
    <col min="5" max="5" width="21" bestFit="1" customWidth="1"/>
    <col min="6" max="6" width="15.109375" customWidth="1"/>
  </cols>
  <sheetData>
    <row r="1" spans="1:4" ht="26.4" thickBot="1" x14ac:dyDescent="0.55000000000000004">
      <c r="A1" s="200" t="s">
        <v>436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199</v>
      </c>
      <c r="B3" s="83">
        <f>+'Climatic config'!G33</f>
        <v>58566237580010</v>
      </c>
      <c r="C3" s="97" t="str">
        <f>+'Climatic config'!Y33</f>
        <v>SBZ0236 / OCT-2022</v>
      </c>
      <c r="D3" s="95" t="str">
        <f>+'Climatic config'!F33</f>
        <v>QLRELSBZ_0390</v>
      </c>
    </row>
    <row r="4" spans="1:4" x14ac:dyDescent="0.3">
      <c r="A4" s="95" t="s">
        <v>193</v>
      </c>
      <c r="B4" s="95" t="str">
        <f>+'Climatic config'!O33</f>
        <v>S21040023</v>
      </c>
      <c r="C4" s="98" t="str">
        <f>+'Climatic config'!Z33</f>
        <v>SBZ0500 / JUN-2022</v>
      </c>
      <c r="D4" s="95" t="str">
        <f>+'Climatic config'!N33</f>
        <v>QLRELSBZ_0810</v>
      </c>
    </row>
    <row r="5" spans="1:4" x14ac:dyDescent="0.3">
      <c r="A5" s="95" t="s">
        <v>211</v>
      </c>
      <c r="B5" s="95" t="str">
        <f>+'Climatic config'!V33</f>
        <v>20501952</v>
      </c>
      <c r="C5" s="98" t="str">
        <f>+'Climatic config'!AA33</f>
        <v>SBZ0500 / JUN-2022</v>
      </c>
      <c r="D5" s="95" t="str">
        <f>+'Climatic config'!U33</f>
        <v>QLRELSBZ_0811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5701E7-A47A-4E67-B6F2-7D112C1478BC}">
  <dimension ref="A1:D5"/>
  <sheetViews>
    <sheetView workbookViewId="0">
      <selection activeCell="E15" sqref="E15"/>
    </sheetView>
  </sheetViews>
  <sheetFormatPr defaultRowHeight="14.4" x14ac:dyDescent="0.3"/>
  <cols>
    <col min="1" max="1" width="41.66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470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641</v>
      </c>
      <c r="B3" s="83">
        <f>+'Climatic config'!G49</f>
        <v>4130200098</v>
      </c>
      <c r="C3" s="97" t="str">
        <f>+'Climatic config'!Y49</f>
        <v>SBZ0261 / JUL-2022</v>
      </c>
      <c r="D3" s="95" t="str">
        <f>+'Climatic config'!F49</f>
        <v>QLRELSBZ_0431</v>
      </c>
    </row>
    <row r="4" spans="1:4" x14ac:dyDescent="0.3">
      <c r="A4" s="95" t="s">
        <v>636</v>
      </c>
      <c r="B4" s="95">
        <f>+'Climatic config'!O49</f>
        <v>62094683</v>
      </c>
      <c r="C4" s="98" t="str">
        <f>+'Climatic config'!Z49</f>
        <v>SBZ0360 / JUL-2022</v>
      </c>
      <c r="D4" s="95" t="str">
        <f>+'Climatic config'!N49</f>
        <v>QLRELSBZ_0541</v>
      </c>
    </row>
    <row r="5" spans="1:4" x14ac:dyDescent="0.3">
      <c r="A5" s="95" t="s">
        <v>637</v>
      </c>
      <c r="B5" s="95" t="str">
        <f>+'Climatic config'!V49</f>
        <v>03429314</v>
      </c>
      <c r="C5" s="98" t="str">
        <f>+'Climatic config'!AA49</f>
        <v>SBZ0360 / JUL-2022</v>
      </c>
      <c r="D5" s="95" t="str">
        <f>+'Climatic config'!U49</f>
        <v>QLRELSBZ_0542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D76E18-735E-4266-AC84-24FB2880A05C}">
  <dimension ref="A1:D5"/>
  <sheetViews>
    <sheetView workbookViewId="0">
      <selection activeCell="C11" sqref="C11"/>
    </sheetView>
  </sheetViews>
  <sheetFormatPr defaultRowHeight="14.4" x14ac:dyDescent="0.3"/>
  <cols>
    <col min="1" max="1" width="41.66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471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642</v>
      </c>
      <c r="B3" s="83">
        <f>+'Climatic config'!G50</f>
        <v>4140000032</v>
      </c>
      <c r="C3" s="97" t="str">
        <f>+'Climatic config'!Y50</f>
        <v>SBZ0260 / MAR-2023</v>
      </c>
      <c r="D3" s="95" t="str">
        <f>+'Climatic config'!F50</f>
        <v>QLRELSBZ_0430</v>
      </c>
    </row>
    <row r="4" spans="1:4" x14ac:dyDescent="0.3">
      <c r="A4" s="95" t="s">
        <v>636</v>
      </c>
      <c r="B4" s="95" t="str">
        <f>+'Climatic config'!O50</f>
        <v>62094649</v>
      </c>
      <c r="C4" s="98" t="str">
        <f>+'Climatic config'!Z50</f>
        <v>SBZ0344 / MAR-2023</v>
      </c>
      <c r="D4" s="95" t="str">
        <f>+'Climatic config'!N50</f>
        <v>QLRELSBZ_0525</v>
      </c>
    </row>
    <row r="5" spans="1:4" x14ac:dyDescent="0.3">
      <c r="A5" s="95" t="s">
        <v>637</v>
      </c>
      <c r="B5" s="95" t="str">
        <f>+'Climatic config'!V50</f>
        <v>03478300</v>
      </c>
      <c r="C5" s="98" t="str">
        <f>+'Climatic config'!AA50</f>
        <v>SBZ0344 / MAR-2023</v>
      </c>
      <c r="D5" s="95" t="str">
        <f>+'Climatic config'!U50</f>
        <v>QLRELSBZ_0526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111C3E-D4DD-44BD-BDA6-851A241049C2}">
  <dimension ref="A1:D5"/>
  <sheetViews>
    <sheetView workbookViewId="0">
      <selection activeCell="B12" sqref="B12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config'!G51</f>
        <v>4130000148</v>
      </c>
      <c r="C3" s="97" t="str">
        <f>+'Climatic config'!Y51</f>
        <v>SBZ0259 / MAR-2023</v>
      </c>
      <c r="D3" s="95" t="str">
        <f>+'Climatic config'!F51</f>
        <v>QLRELSBZ_0429</v>
      </c>
    </row>
    <row r="4" spans="1:4" x14ac:dyDescent="0.3">
      <c r="A4" s="95" t="s">
        <v>636</v>
      </c>
      <c r="B4" s="95" t="str">
        <f>+'Climatic config'!O51</f>
        <v>62094651</v>
      </c>
      <c r="C4" s="98" t="str">
        <f>+'Climatic config'!Z51</f>
        <v>SBZ0350 / MAR-2023</v>
      </c>
      <c r="D4" s="95" t="str">
        <f>+'Climatic config'!N51</f>
        <v>QLRELSBZ_0531</v>
      </c>
    </row>
    <row r="5" spans="1:4" x14ac:dyDescent="0.3">
      <c r="A5" s="95" t="s">
        <v>637</v>
      </c>
      <c r="B5" s="95" t="str">
        <f>+'Climatic config'!V51</f>
        <v>03478308</v>
      </c>
      <c r="C5" s="98" t="str">
        <f>+'Climatic config'!AA51</f>
        <v>SBZ0350 / MAR-2023</v>
      </c>
      <c r="D5" s="95" t="str">
        <f>+'Climatic config'!U51</f>
        <v>QLRELSBZ_0532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B6C6F5-6421-477E-A627-AED7877572C7}">
  <dimension ref="A1:D5"/>
  <sheetViews>
    <sheetView workbookViewId="0">
      <selection activeCell="D15" sqref="D15"/>
    </sheetView>
  </sheetViews>
  <sheetFormatPr defaultRowHeight="14.4" x14ac:dyDescent="0.3"/>
  <cols>
    <col min="1" max="1" width="42.88671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config'!G52</f>
        <v>4130000150</v>
      </c>
      <c r="C3" s="97" t="str">
        <f>+'Climatic config'!Y52</f>
        <v>SBZ0258 / FEB-2023</v>
      </c>
      <c r="D3" s="95" t="str">
        <f>+'Climatic config'!F52</f>
        <v>QLRELSBZ_0428</v>
      </c>
    </row>
    <row r="4" spans="1:4" x14ac:dyDescent="0.3">
      <c r="A4" s="95" t="s">
        <v>636</v>
      </c>
      <c r="B4" s="95">
        <f>+'Climatic config'!O52</f>
        <v>62094640</v>
      </c>
      <c r="C4" s="98" t="str">
        <f>+'Climatic config'!Z52</f>
        <v>SBZ0402 / FEB-2023</v>
      </c>
      <c r="D4" s="95" t="str">
        <f>+'Climatic config'!N52</f>
        <v>QLRELSBZ_0608</v>
      </c>
    </row>
    <row r="5" spans="1:4" x14ac:dyDescent="0.3">
      <c r="A5" s="95" t="s">
        <v>635</v>
      </c>
      <c r="B5" s="95" t="str">
        <f>+'Climatic config'!V52</f>
        <v>03491482</v>
      </c>
      <c r="C5" s="98" t="str">
        <f>+'Climatic config'!AA52</f>
        <v>SBZ0402 / FEB-2023</v>
      </c>
      <c r="D5" s="95" t="str">
        <f>+'Climatic config'!U52</f>
        <v>QLRELSBZ_0609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556A8-08D0-4238-B365-3CF223C6A88F}">
  <dimension ref="A1:D5"/>
  <sheetViews>
    <sheetView workbookViewId="0">
      <selection activeCell="E2" sqref="E2"/>
    </sheetView>
  </sheetViews>
  <sheetFormatPr defaultRowHeight="14.4" x14ac:dyDescent="0.3"/>
  <cols>
    <col min="1" max="1" width="47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532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643</v>
      </c>
      <c r="B3" s="83">
        <f>+'Climatic config'!G53</f>
        <v>58226179130010</v>
      </c>
      <c r="C3" s="97" t="str">
        <f>+'Climatic config'!Y53</f>
        <v>SBZ0251 / FEB-2023</v>
      </c>
      <c r="D3" s="95" t="str">
        <f>+'Climatic config'!F53</f>
        <v>QLRELSBZ_0421</v>
      </c>
    </row>
    <row r="4" spans="1:4" x14ac:dyDescent="0.3">
      <c r="A4" s="95" t="s">
        <v>193</v>
      </c>
      <c r="B4" s="95" t="str">
        <f>+'Climatic config'!O53</f>
        <v>S2140018</v>
      </c>
      <c r="C4" s="98" t="str">
        <f>+'Climatic config'!Z53</f>
        <v>SBZ0493 / FEB-2023</v>
      </c>
      <c r="D4" s="95" t="str">
        <f>+'Climatic config'!N53</f>
        <v>QLRELSBZ_0797</v>
      </c>
    </row>
    <row r="5" spans="1:4" x14ac:dyDescent="0.3">
      <c r="A5" s="95" t="s">
        <v>211</v>
      </c>
      <c r="B5" s="95" t="str">
        <f>+'Climatic config'!V53</f>
        <v>20501958</v>
      </c>
      <c r="C5" s="98" t="str">
        <f>+'Climatic config'!AA53</f>
        <v>SBZ0493 / FEB-2023</v>
      </c>
      <c r="D5" s="95" t="str">
        <f>+'Climatic config'!U53</f>
        <v>QLRELSBZ_0798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D5"/>
  <sheetViews>
    <sheetView workbookViewId="0">
      <selection activeCell="B6" sqref="B6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3" t="s">
        <v>186</v>
      </c>
      <c r="B1" s="203"/>
      <c r="C1" s="203"/>
      <c r="D1" s="203"/>
    </row>
    <row r="2" spans="1:4" ht="15" thickBot="1" x14ac:dyDescent="0.35">
      <c r="A2" s="33" t="s">
        <v>319</v>
      </c>
      <c r="B2" s="33" t="s">
        <v>177</v>
      </c>
      <c r="C2" s="33" t="s">
        <v>178</v>
      </c>
      <c r="D2" s="33" t="s">
        <v>179</v>
      </c>
    </row>
    <row r="3" spans="1:4" x14ac:dyDescent="0.3">
      <c r="A3" s="31" t="s">
        <v>187</v>
      </c>
      <c r="B3" s="34">
        <f>+'Climatic config'!G22</f>
        <v>58566216220010</v>
      </c>
      <c r="C3" s="96" t="str">
        <f>+'Climatic config'!Y22</f>
        <v>SBZ0075 / MAR-2023</v>
      </c>
      <c r="D3" s="31" t="s">
        <v>74</v>
      </c>
    </row>
    <row r="4" spans="1:4" x14ac:dyDescent="0.3">
      <c r="A4" s="31" t="s">
        <v>181</v>
      </c>
      <c r="B4" s="32" t="str">
        <f>+'Climatic config'!O22</f>
        <v>H16020125</v>
      </c>
      <c r="C4" s="96" t="str">
        <f>+'Climatic config'!Z22</f>
        <v>SBZ0089 / MAR-2023</v>
      </c>
      <c r="D4" s="32" t="s">
        <v>134</v>
      </c>
    </row>
    <row r="5" spans="1:4" x14ac:dyDescent="0.3">
      <c r="A5" s="32" t="s">
        <v>182</v>
      </c>
      <c r="B5" s="32">
        <f>+'Climatic config'!V22</f>
        <v>2.1000000000000001E-2</v>
      </c>
      <c r="C5" s="96" t="str">
        <f>+'Climatic config'!AA22</f>
        <v>SBZ0089 / MAR-2023</v>
      </c>
      <c r="D5" s="32" t="s">
        <v>135</v>
      </c>
    </row>
  </sheetData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E64642-93F8-417B-88E7-322598CFA162}">
  <dimension ref="A1:D5"/>
  <sheetViews>
    <sheetView workbookViewId="0">
      <selection activeCell="F9" sqref="F9"/>
    </sheetView>
  </sheetViews>
  <sheetFormatPr defaultRowHeight="14.4" x14ac:dyDescent="0.3"/>
  <cols>
    <col min="1" max="1" width="47.1093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644</v>
      </c>
      <c r="B3" s="83">
        <f>+'Climatic config'!G54</f>
        <v>58226179130020</v>
      </c>
      <c r="C3" s="97" t="str">
        <f>+'Climatic config'!Y54</f>
        <v>SBZ0252 / FEB-2023</v>
      </c>
      <c r="D3" s="95" t="str">
        <f>+'Climatic config'!F54</f>
        <v>QLRELSBZ_0422</v>
      </c>
    </row>
    <row r="4" spans="1:4" x14ac:dyDescent="0.3">
      <c r="A4" s="95" t="s">
        <v>193</v>
      </c>
      <c r="B4" s="95" t="str">
        <f>+'Climatic config'!O54</f>
        <v>S21040021</v>
      </c>
      <c r="C4" s="98" t="str">
        <f>+'Climatic config'!Z54</f>
        <v>SBZ0495 / FEB-2023</v>
      </c>
      <c r="D4" s="95" t="str">
        <f>+'Climatic config'!N54</f>
        <v>QLRELSBZ_0799</v>
      </c>
    </row>
    <row r="5" spans="1:4" x14ac:dyDescent="0.3">
      <c r="A5" s="95" t="s">
        <v>211</v>
      </c>
      <c r="B5" s="95" t="str">
        <f>+'Climatic config'!V54</f>
        <v>20474703</v>
      </c>
      <c r="C5" s="98" t="str">
        <f>+'Climatic config'!AA54</f>
        <v>SBZ0495 / FEB-2023</v>
      </c>
      <c r="D5" s="95" t="str">
        <f>+'Climatic config'!U54</f>
        <v>QLRELSBZ_0800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08BF8-7EB6-48E5-9CAB-FADE3E108C91}">
  <dimension ref="A1:D5"/>
  <sheetViews>
    <sheetView workbookViewId="0">
      <selection activeCell="B14" sqref="B14"/>
    </sheetView>
  </sheetViews>
  <sheetFormatPr defaultRowHeight="14.4" x14ac:dyDescent="0.3"/>
  <cols>
    <col min="1" max="1" width="44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config'!G55</f>
        <v>4120200066</v>
      </c>
      <c r="C3" s="97" t="str">
        <f>+'Climatic config'!Y55</f>
        <v>SBZ0265 / MAR-2023</v>
      </c>
      <c r="D3" s="95" t="str">
        <f>+'Climatic config'!F55</f>
        <v>QLRELSBZ_0435</v>
      </c>
    </row>
    <row r="4" spans="1:4" x14ac:dyDescent="0.3">
      <c r="A4" s="95" t="s">
        <v>636</v>
      </c>
      <c r="B4" s="95" t="str">
        <f>+'Climatic config'!O55</f>
        <v>61936773</v>
      </c>
      <c r="C4" s="98" t="str">
        <f>+'Climatic config'!Z55</f>
        <v>SBZ0334 / MAR-2023</v>
      </c>
      <c r="D4" s="95" t="str">
        <f>+'Climatic config'!N55</f>
        <v>QLRELSBZ_0515</v>
      </c>
    </row>
    <row r="5" spans="1:4" x14ac:dyDescent="0.3">
      <c r="A5" s="95" t="s">
        <v>637</v>
      </c>
      <c r="B5" s="95" t="str">
        <f>+'Climatic config'!V55</f>
        <v>03429267</v>
      </c>
      <c r="C5" s="98" t="str">
        <f>+'Climatic config'!AA55</f>
        <v>SBZ0334 / MAR-2023</v>
      </c>
      <c r="D5" s="95" t="str">
        <f>+'Climatic config'!U55</f>
        <v>QLRELSBZ_0516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A4A527-5397-42B4-A9F2-37BE45AD773C}">
  <dimension ref="A1:D5"/>
  <sheetViews>
    <sheetView workbookViewId="0">
      <selection activeCell="B13" sqref="B13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config'!G56</f>
        <v>4120200067</v>
      </c>
      <c r="C3" s="97" t="str">
        <f>+'Climatic config'!Y56</f>
        <v>SBZ0266 / MAY-2023</v>
      </c>
      <c r="D3" s="95" t="str">
        <f>+'Climatic config'!F56</f>
        <v>QLRELSBZ_0436</v>
      </c>
    </row>
    <row r="4" spans="1:4" x14ac:dyDescent="0.3">
      <c r="A4" s="95" t="s">
        <v>636</v>
      </c>
      <c r="B4" s="95" t="str">
        <f>+'Climatic config'!O56</f>
        <v>62094658</v>
      </c>
      <c r="C4" s="98" t="str">
        <f>+'Climatic config'!Z56</f>
        <v>SBZ0366 / MAY-2023</v>
      </c>
      <c r="D4" s="95" t="str">
        <f>+'Climatic config'!N56</f>
        <v>QLRELSBZ_0547</v>
      </c>
    </row>
    <row r="5" spans="1:4" x14ac:dyDescent="0.3">
      <c r="A5" s="95" t="s">
        <v>637</v>
      </c>
      <c r="B5" s="95" t="str">
        <f>+'Climatic config'!V56</f>
        <v>03429276</v>
      </c>
      <c r="C5" s="98" t="str">
        <f>+'Climatic config'!AA56</f>
        <v>SBZ0366 / MAY-2023</v>
      </c>
      <c r="D5" s="95" t="str">
        <f>+'Climatic config'!U56</f>
        <v>QLRELSBZ_0548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25BA4-9739-4994-8CA8-D90A29B17307}">
  <dimension ref="A1:D5"/>
  <sheetViews>
    <sheetView workbookViewId="0">
      <selection activeCell="C11" sqref="C11"/>
    </sheetView>
  </sheetViews>
  <sheetFormatPr defaultRowHeight="14.4" x14ac:dyDescent="0.3"/>
  <cols>
    <col min="1" max="1" width="42.441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config'!G57</f>
        <v>4120520151</v>
      </c>
      <c r="C3" s="97" t="str">
        <f>+'Climatic config'!Y57</f>
        <v>SBZ0267 / APR-2023</v>
      </c>
      <c r="D3" s="95" t="str">
        <f>+'Climatic config'!F57</f>
        <v>QLRELSBZ_0437</v>
      </c>
    </row>
    <row r="4" spans="1:4" x14ac:dyDescent="0.3">
      <c r="A4" s="95" t="s">
        <v>636</v>
      </c>
      <c r="B4" s="95" t="str">
        <f>+'Climatic config'!O57</f>
        <v>62094684</v>
      </c>
      <c r="C4" s="98" t="str">
        <f>+'Climatic config'!Z57</f>
        <v>SBZ0358 / APR-2023</v>
      </c>
      <c r="D4" s="95" t="str">
        <f>+'Climatic config'!N57</f>
        <v>QLRELSBZ_0539</v>
      </c>
    </row>
    <row r="5" spans="1:4" x14ac:dyDescent="0.3">
      <c r="A5" s="95" t="s">
        <v>637</v>
      </c>
      <c r="B5" s="95" t="str">
        <f>+'Climatic config'!V57</f>
        <v>03429260</v>
      </c>
      <c r="C5" s="98" t="str">
        <f>+'Climatic config'!AA57</f>
        <v>SBZ0358 / APR-2023</v>
      </c>
      <c r="D5" s="95" t="str">
        <f>+'Climatic config'!U57</f>
        <v>QLRELSBZ_0540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9B5C30-5D33-43A0-ADEB-A8F2AA68A7DB}">
  <dimension ref="A1:D5"/>
  <sheetViews>
    <sheetView workbookViewId="0">
      <selection activeCell="C15" sqref="C15"/>
    </sheetView>
  </sheetViews>
  <sheetFormatPr defaultRowHeight="14.4" x14ac:dyDescent="0.3"/>
  <cols>
    <col min="1" max="1" width="40.5546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config'!G58</f>
        <v>4100200181</v>
      </c>
      <c r="C3" s="97" t="str">
        <f>+'Climatic config'!Y58</f>
        <v>SBZ0268 / APR-2023</v>
      </c>
      <c r="D3" s="95" t="str">
        <f>+'Climatic config'!F58</f>
        <v>QLRELSBZ_0438</v>
      </c>
    </row>
    <row r="4" spans="1:4" x14ac:dyDescent="0.3">
      <c r="A4" s="95" t="s">
        <v>636</v>
      </c>
      <c r="B4" s="95" t="str">
        <f>+'Climatic config'!O58</f>
        <v>62094655</v>
      </c>
      <c r="C4" s="98" t="str">
        <f>+'Climatic config'!Z58</f>
        <v>SBZ0348 / APR-2023</v>
      </c>
      <c r="D4" s="95" t="str">
        <f>+'Climatic config'!N58</f>
        <v>QLRELSBZ_0529</v>
      </c>
    </row>
    <row r="5" spans="1:4" x14ac:dyDescent="0.3">
      <c r="A5" s="95" t="s">
        <v>637</v>
      </c>
      <c r="B5" s="95" t="str">
        <f>+'Climatic config'!V58</f>
        <v>03478305</v>
      </c>
      <c r="C5" s="98" t="str">
        <f>+'Climatic config'!AA58</f>
        <v>SBZ0348 / APR-2023</v>
      </c>
      <c r="D5" s="95" t="str">
        <f>+'Climatic config'!U58</f>
        <v>QLRELSBZ_0530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9B31B9-00CB-486D-9858-7703AC9A6C40}">
  <dimension ref="A1:D5"/>
  <sheetViews>
    <sheetView workbookViewId="0">
      <selection activeCell="B12" sqref="B12"/>
    </sheetView>
  </sheetViews>
  <sheetFormatPr defaultRowHeight="14.4" x14ac:dyDescent="0.3"/>
  <cols>
    <col min="1" max="1" width="39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538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config'!G59</f>
        <v>4100200182</v>
      </c>
      <c r="C3" s="97" t="str">
        <f>+'Climatic config'!Y59</f>
        <v>SBZ0269 / JAN-2023</v>
      </c>
      <c r="D3" s="95" t="str">
        <f>+'Climatic config'!F59</f>
        <v>QLRELSBZ_0439</v>
      </c>
    </row>
    <row r="4" spans="1:4" x14ac:dyDescent="0.3">
      <c r="A4" s="95" t="s">
        <v>636</v>
      </c>
      <c r="B4" s="95" t="str">
        <f>+'Climatic config'!O59</f>
        <v>62094654</v>
      </c>
      <c r="C4" s="98" t="str">
        <f>+'Climatic config'!Z59</f>
        <v>SBZ0352 / JAN-2023</v>
      </c>
      <c r="D4" s="95" t="str">
        <f>+'Climatic config'!N59</f>
        <v>QLRELSBZ_0533</v>
      </c>
    </row>
    <row r="5" spans="1:4" x14ac:dyDescent="0.3">
      <c r="A5" s="95" t="s">
        <v>637</v>
      </c>
      <c r="B5" s="95" t="str">
        <f>+'Climatic config'!V59</f>
        <v>03478291</v>
      </c>
      <c r="C5" s="98" t="str">
        <f>+'Climatic config'!AA59</f>
        <v>SBZ0352 / JAN-2023</v>
      </c>
      <c r="D5" s="95" t="str">
        <f>+'Climatic config'!U59</f>
        <v>QLRELSBZ_0534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983E1C-D341-4DBD-BCE0-9C4D1A60507B}">
  <dimension ref="A1:D5"/>
  <sheetViews>
    <sheetView workbookViewId="0">
      <selection activeCell="B12" sqref="B12"/>
    </sheetView>
  </sheetViews>
  <sheetFormatPr defaultRowHeight="14.4" x14ac:dyDescent="0.3"/>
  <cols>
    <col min="1" max="1" width="40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539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config'!G60</f>
        <v>4100200179</v>
      </c>
      <c r="C3" s="97" t="str">
        <f>+'Climatic config'!Y60</f>
        <v>SBZ0270 / JUN-2022</v>
      </c>
      <c r="D3" s="95" t="str">
        <f>+'Climatic config'!F60</f>
        <v>QLRELSBZ_0440</v>
      </c>
    </row>
    <row r="4" spans="1:4" x14ac:dyDescent="0.3">
      <c r="A4" s="95" t="s">
        <v>636</v>
      </c>
      <c r="B4" s="95">
        <f>+'Climatic config'!O60</f>
        <v>61936804</v>
      </c>
      <c r="C4" s="98" t="str">
        <f>+'Climatic config'!Z60</f>
        <v>SBZ0332 / JUN-2022</v>
      </c>
      <c r="D4" s="95" t="str">
        <f>+'Climatic config'!N60</f>
        <v>QLRELSBZ_0513</v>
      </c>
    </row>
    <row r="5" spans="1:4" x14ac:dyDescent="0.3">
      <c r="A5" s="95" t="s">
        <v>638</v>
      </c>
      <c r="B5" s="95" t="str">
        <f>+'Climatic config'!V60</f>
        <v>03429265</v>
      </c>
      <c r="C5" s="98" t="str">
        <f>+'Climatic config'!AA60</f>
        <v>SBZ0332 / JUN-2022</v>
      </c>
      <c r="D5" s="95" t="str">
        <f>+'Climatic config'!U60</f>
        <v>QLRELSBZ_0514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C10450-1330-4118-88CB-46F969A41600}">
  <dimension ref="A1:D5"/>
  <sheetViews>
    <sheetView workbookViewId="0">
      <selection activeCell="B11" sqref="B11"/>
    </sheetView>
  </sheetViews>
  <sheetFormatPr defaultRowHeight="14.4" x14ac:dyDescent="0.3"/>
  <cols>
    <col min="1" max="1" width="40.1093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540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config'!G61</f>
        <v>4100200178</v>
      </c>
      <c r="C3" s="97" t="str">
        <f>+'Climatic config'!Y61</f>
        <v>SBZ0271 / MAY-2023</v>
      </c>
      <c r="D3" s="95" t="str">
        <f>+'Climatic config'!F61</f>
        <v>QLRELSBZ_0441</v>
      </c>
    </row>
    <row r="4" spans="1:4" x14ac:dyDescent="0.3">
      <c r="A4" s="95" t="s">
        <v>636</v>
      </c>
      <c r="B4" s="95">
        <f>+'Climatic config'!O61</f>
        <v>62094682</v>
      </c>
      <c r="C4" s="98" t="str">
        <f>+'Climatic config'!Z61</f>
        <v>SBZ0330 / MAY-2023</v>
      </c>
      <c r="D4" s="95" t="str">
        <f>+'Climatic config'!N61</f>
        <v>QLRELSBZ_0511</v>
      </c>
    </row>
    <row r="5" spans="1:4" x14ac:dyDescent="0.3">
      <c r="A5" s="95" t="s">
        <v>637</v>
      </c>
      <c r="B5" s="95" t="str">
        <f>+'Climatic config'!V61</f>
        <v>03429289</v>
      </c>
      <c r="C5" s="98" t="str">
        <f>+'Climatic config'!AA61</f>
        <v>SBZ0330 / MAY-2023</v>
      </c>
      <c r="D5" s="95" t="str">
        <f>+'Climatic config'!U61</f>
        <v>QLRELSBZ_0512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3F4F6C-5E0B-48A8-B52C-B364AFDE6642}">
  <dimension ref="A1:D5"/>
  <sheetViews>
    <sheetView workbookViewId="0">
      <selection activeCell="A16" sqref="A16"/>
    </sheetView>
  </sheetViews>
  <sheetFormatPr defaultRowHeight="14.4" x14ac:dyDescent="0.3"/>
  <cols>
    <col min="1" max="1" width="39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580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config'!G62</f>
        <v>4100200177</v>
      </c>
      <c r="C3" s="97" t="str">
        <f>+'Climatic config'!Y62</f>
        <v>SBZ0272 / MAY-2023</v>
      </c>
      <c r="D3" s="95" t="str">
        <f>+'Climatic config'!F62</f>
        <v>QLRELSBZ_0442</v>
      </c>
    </row>
    <row r="4" spans="1:4" x14ac:dyDescent="0.3">
      <c r="A4" s="95" t="s">
        <v>636</v>
      </c>
      <c r="B4" s="95">
        <f>+'Climatic config'!O62</f>
        <v>62094661</v>
      </c>
      <c r="C4" s="98" t="str">
        <f>+'Climatic config'!Z62</f>
        <v>SBZ0398 / MAY-2023</v>
      </c>
      <c r="D4" s="95" t="str">
        <f>+'Climatic config'!N62</f>
        <v>QLRELSBZ_0604</v>
      </c>
    </row>
    <row r="5" spans="1:4" x14ac:dyDescent="0.3">
      <c r="A5" s="95" t="s">
        <v>635</v>
      </c>
      <c r="B5" s="95" t="str">
        <f>+'Climatic config'!V62</f>
        <v>03429304</v>
      </c>
      <c r="C5" s="98" t="str">
        <f>+'Climatic config'!AA62</f>
        <v>SBZ0398 / MAY-2023</v>
      </c>
      <c r="D5" s="95" t="str">
        <f>+'Climatic config'!U62</f>
        <v>QLRELSBZ_0605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1ADD83-6F56-4EEA-BA45-15DBF93A4D43}">
  <dimension ref="A1:D5"/>
  <sheetViews>
    <sheetView workbookViewId="0">
      <selection activeCell="B20" sqref="B20"/>
    </sheetView>
  </sheetViews>
  <sheetFormatPr defaultRowHeight="14.4" x14ac:dyDescent="0.3"/>
  <cols>
    <col min="1" max="1" width="39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581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646</v>
      </c>
      <c r="B3" s="83">
        <f>+'Climatic config'!G63</f>
        <v>4100200183</v>
      </c>
      <c r="C3" s="97" t="str">
        <f>+'Climatic config'!Y63</f>
        <v>SBZ0273 / MAY-2023</v>
      </c>
      <c r="D3" s="95" t="str">
        <f>+'Climatic config'!F63</f>
        <v>QLRELSBZ_0443</v>
      </c>
    </row>
    <row r="4" spans="1:4" x14ac:dyDescent="0.3">
      <c r="A4" s="95" t="s">
        <v>636</v>
      </c>
      <c r="B4" s="95">
        <f>+'Climatic config'!O63</f>
        <v>62094647</v>
      </c>
      <c r="C4" s="98" t="str">
        <f>+'Climatic config'!Z63</f>
        <v>SBZ0400 / MAY-2023</v>
      </c>
      <c r="D4" s="95" t="str">
        <f>+'Climatic config'!N63</f>
        <v>QLRELSBZ_0606</v>
      </c>
    </row>
    <row r="5" spans="1:4" x14ac:dyDescent="0.3">
      <c r="A5" s="95" t="s">
        <v>639</v>
      </c>
      <c r="B5" s="95" t="str">
        <f>+'Climatic config'!V63</f>
        <v>03478286</v>
      </c>
      <c r="C5" s="98" t="str">
        <f>+'Climatic config'!AA63</f>
        <v>SBZ0400 / MAY-2023</v>
      </c>
      <c r="D5" s="95" t="str">
        <f>+'Climatic config'!U63</f>
        <v>QLRELSBZ_0607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D5"/>
  <sheetViews>
    <sheetView workbookViewId="0">
      <selection activeCell="B3" sqref="B3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3" t="s">
        <v>188</v>
      </c>
      <c r="B1" s="203"/>
      <c r="C1" s="203"/>
      <c r="D1" s="203"/>
    </row>
    <row r="2" spans="1:4" ht="15" thickBot="1" x14ac:dyDescent="0.35">
      <c r="A2" s="37" t="s">
        <v>319</v>
      </c>
      <c r="B2" s="37" t="s">
        <v>177</v>
      </c>
      <c r="C2" s="37" t="s">
        <v>178</v>
      </c>
      <c r="D2" s="37" t="s">
        <v>179</v>
      </c>
    </row>
    <row r="3" spans="1:4" x14ac:dyDescent="0.3">
      <c r="A3" s="38" t="s">
        <v>180</v>
      </c>
      <c r="B3" s="43">
        <f>+'Climatic config'!H23</f>
        <v>60022856</v>
      </c>
      <c r="C3" s="39" t="str">
        <f>+'Climatic config'!Y23</f>
        <v>SBZ0100 / AUG-2022</v>
      </c>
      <c r="D3" s="102" t="str">
        <f>+'Climatic config'!F23</f>
        <v>QLRELSBZ_0207</v>
      </c>
    </row>
    <row r="4" spans="1:4" x14ac:dyDescent="0.3">
      <c r="A4" s="95" t="s">
        <v>181</v>
      </c>
      <c r="B4" s="36" t="str">
        <f>+'Climatic config'!O23</f>
        <v>H16080350</v>
      </c>
      <c r="C4" s="102" t="str">
        <f>+'Climatic config'!Z23</f>
        <v>SBZ0107 / AUG-2022</v>
      </c>
      <c r="D4" s="35" t="str">
        <f>+'Climatic config'!N23</f>
        <v>QLRELSBZ_0219</v>
      </c>
    </row>
    <row r="5" spans="1:4" x14ac:dyDescent="0.3">
      <c r="A5" s="96" t="s">
        <v>182</v>
      </c>
      <c r="B5" s="109">
        <f>+'Climatic config'!V23</f>
        <v>6.3604999999999995E-2</v>
      </c>
      <c r="C5" s="102" t="str">
        <f>+'Climatic config'!AA23</f>
        <v>SBZ0107 / AUG-2022</v>
      </c>
      <c r="D5" s="110" t="str">
        <f>+'Climatic config'!U23</f>
        <v>QLRELSBZ_0220</v>
      </c>
    </row>
  </sheetData>
  <customSheetViews>
    <customSheetView guid="{EC70C3D5-8F21-4A5D-8DBD-643716594FB2}">
      <selection activeCell="B3" sqref="B3"/>
      <pageMargins left="0.7" right="0.7" top="0.75" bottom="0.75" header="0.3" footer="0.3"/>
    </customSheetView>
    <customSheetView guid="{C9C04F3F-DCCD-42F4-8328-3BD216330286}">
      <selection activeCell="B3" sqref="B3"/>
      <pageMargins left="0.7" right="0.7" top="0.75" bottom="0.75" header="0.3" footer="0.3"/>
    </customSheetView>
    <customSheetView guid="{C6738FF8-F455-4673-B967-7A2F6B0C7C18}">
      <selection activeCell="B3" sqref="B3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234E9C-D3E4-4EBB-8335-404EAC03E3DE}">
  <dimension ref="A1:D5"/>
  <sheetViews>
    <sheetView workbookViewId="0">
      <selection activeCell="D13" sqref="D13"/>
    </sheetView>
  </sheetViews>
  <sheetFormatPr defaultRowHeight="14.4" x14ac:dyDescent="0.3"/>
  <cols>
    <col min="1" max="1" width="42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582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config'!G64</f>
        <v>4130200125</v>
      </c>
      <c r="C3" s="97" t="str">
        <f>+'Climatic config'!Y64</f>
        <v>SBZ0274 / JUL-2022</v>
      </c>
      <c r="D3" s="95" t="str">
        <f>+'Climatic config'!F64</f>
        <v>QLRELSBZ_0444</v>
      </c>
    </row>
    <row r="4" spans="1:4" x14ac:dyDescent="0.3">
      <c r="A4" s="95" t="s">
        <v>636</v>
      </c>
      <c r="B4" s="95" t="str">
        <f>+'Climatic config'!O64</f>
        <v>61936781</v>
      </c>
      <c r="C4" s="98" t="str">
        <f>+'Climatic config'!Z64</f>
        <v>SBZ0342 / JUL-2022</v>
      </c>
      <c r="D4" s="95" t="str">
        <f>+'Climatic config'!N64</f>
        <v>QLRELSBZ_0523</v>
      </c>
    </row>
    <row r="5" spans="1:4" x14ac:dyDescent="0.3">
      <c r="A5" s="95" t="s">
        <v>637</v>
      </c>
      <c r="B5" s="95" t="str">
        <f>+'Climatic config'!V64</f>
        <v>03429303</v>
      </c>
      <c r="C5" s="98" t="str">
        <f>+'Climatic config'!AA64</f>
        <v>SBZ0342 / JUL-2022</v>
      </c>
      <c r="D5" s="95" t="str">
        <f>+'Climatic config'!U64</f>
        <v>QLRELSBZ_0524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DC9ECB-47CD-46EB-A650-22C295DE42B4}">
  <dimension ref="A1:D5"/>
  <sheetViews>
    <sheetView workbookViewId="0">
      <selection activeCell="C23" sqref="C23"/>
    </sheetView>
  </sheetViews>
  <sheetFormatPr defaultRowHeight="14.4" x14ac:dyDescent="0.3"/>
  <cols>
    <col min="1" max="1" width="39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583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645</v>
      </c>
      <c r="B3" s="83">
        <f>+'Climatic config'!G65</f>
        <v>4120520150</v>
      </c>
      <c r="C3" s="97" t="str">
        <f>+'Climatic config'!Y65</f>
        <v>SBZ0279 / MAR-2023</v>
      </c>
      <c r="D3" s="95" t="str">
        <f>+'Climatic config'!F65</f>
        <v>QLRELSBZ_0449</v>
      </c>
    </row>
    <row r="4" spans="1:4" x14ac:dyDescent="0.3">
      <c r="A4" s="95" t="s">
        <v>636</v>
      </c>
      <c r="B4" s="95">
        <f>+'Climatic config'!O65</f>
        <v>62094670</v>
      </c>
      <c r="C4" s="98" t="str">
        <f>+'Climatic config'!Z65</f>
        <v>SBZ0328 / MAR-2023</v>
      </c>
      <c r="D4" s="95" t="str">
        <f>+'Climatic config'!N65</f>
        <v>QLRELSBZ_0509</v>
      </c>
    </row>
    <row r="5" spans="1:4" x14ac:dyDescent="0.3">
      <c r="A5" s="95" t="s">
        <v>637</v>
      </c>
      <c r="B5" s="95" t="str">
        <f>+'Climatic config'!V65</f>
        <v>03478293</v>
      </c>
      <c r="C5" s="98" t="str">
        <f>+'Climatic config'!AA65</f>
        <v>SBZ0328 / MAR-2023</v>
      </c>
      <c r="D5" s="95" t="str">
        <f>+'Climatic config'!U65</f>
        <v>QLRELSBZ_0510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B5FA27-2707-440D-AC2E-6CE35E9E6121}">
  <dimension ref="A1:D5"/>
  <sheetViews>
    <sheetView workbookViewId="0">
      <selection activeCell="C11" sqref="C11"/>
    </sheetView>
  </sheetViews>
  <sheetFormatPr defaultRowHeight="14.4" x14ac:dyDescent="0.3"/>
  <cols>
    <col min="1" max="1" width="41.5546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584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config'!G66</f>
        <v>4130200133</v>
      </c>
      <c r="C3" s="97" t="str">
        <f>+'Climatic config'!Y66</f>
        <v>SBZ0276 / MAY-2023</v>
      </c>
      <c r="D3" s="95" t="str">
        <f>+'Climatic config'!F66</f>
        <v>QLRELSBZ_0446</v>
      </c>
    </row>
    <row r="4" spans="1:4" x14ac:dyDescent="0.3">
      <c r="A4" s="95" t="s">
        <v>636</v>
      </c>
      <c r="B4" s="95" t="str">
        <f>+'Climatic config'!O66</f>
        <v>62094636</v>
      </c>
      <c r="C4" s="98" t="str">
        <f>+'Climatic config'!Z66</f>
        <v>SBZ0346 / MAY-2023</v>
      </c>
      <c r="D4" s="95" t="str">
        <f>+'Climatic config'!N66</f>
        <v>QLRELSBZ_0527</v>
      </c>
    </row>
    <row r="5" spans="1:4" x14ac:dyDescent="0.3">
      <c r="A5" s="95" t="s">
        <v>637</v>
      </c>
      <c r="B5" s="95" t="str">
        <f>+'Climatic config'!V66</f>
        <v>03429312</v>
      </c>
      <c r="C5" s="98" t="str">
        <f>+'Climatic config'!AA66</f>
        <v>SBZ0346 / MAY-2023</v>
      </c>
      <c r="D5" s="95" t="str">
        <f>+'Climatic config'!U66</f>
        <v>QLRELSBZ_0528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DF14-84CF-463F-A76E-A9C783B0F38A}">
  <dimension ref="A1:D5"/>
  <sheetViews>
    <sheetView workbookViewId="0">
      <selection activeCell="E9" sqref="E9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config'!G67</f>
        <v>4130200127</v>
      </c>
      <c r="C3" s="97" t="str">
        <f>+'Climatic config'!Y67</f>
        <v>SBZ0277 / APR-2023</v>
      </c>
      <c r="D3" s="95" t="str">
        <f>+'Climatic config'!F67</f>
        <v>QLRELSBZ_0447</v>
      </c>
    </row>
    <row r="4" spans="1:4" x14ac:dyDescent="0.3">
      <c r="A4" s="95" t="s">
        <v>636</v>
      </c>
      <c r="B4" s="95" t="str">
        <f>+'Climatic config'!O67</f>
        <v>62094646</v>
      </c>
      <c r="C4" s="98" t="str">
        <f>+'Climatic config'!Z67</f>
        <v>SBZ0362 / APR-2023</v>
      </c>
      <c r="D4" s="95" t="str">
        <f>+'Climatic config'!N67</f>
        <v>QLRELSBZ_0543</v>
      </c>
    </row>
    <row r="5" spans="1:4" x14ac:dyDescent="0.3">
      <c r="A5" s="95" t="s">
        <v>637</v>
      </c>
      <c r="B5" s="95" t="str">
        <f>+'Climatic config'!V67</f>
        <v>03478313</v>
      </c>
      <c r="C5" s="98" t="str">
        <f>+'Climatic config'!AA67</f>
        <v>SBZ0362 / APR-2023</v>
      </c>
      <c r="D5" s="95" t="str">
        <f>+'Climatic config'!U67</f>
        <v>QLRELSBZ_0544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817884-7D0E-496F-AE84-8A347132DAD3}">
  <dimension ref="A1:D5"/>
  <sheetViews>
    <sheetView workbookViewId="0">
      <selection activeCell="C9" sqref="C9"/>
    </sheetView>
  </sheetViews>
  <sheetFormatPr defaultRowHeight="14.4" x14ac:dyDescent="0.3"/>
  <cols>
    <col min="1" max="1" width="43.66406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config'!G68</f>
        <v>4130200131</v>
      </c>
      <c r="C3" s="97" t="str">
        <f>+'Climatic config'!Y68</f>
        <v>SBZ0278 / MAY-2023</v>
      </c>
      <c r="D3" s="95" t="str">
        <f>+'Climatic config'!F68</f>
        <v>QLRELSBZ_0448</v>
      </c>
    </row>
    <row r="4" spans="1:4" x14ac:dyDescent="0.3">
      <c r="A4" s="95" t="s">
        <v>636</v>
      </c>
      <c r="B4" s="95" t="str">
        <f>+'Climatic config'!O68</f>
        <v>61936771</v>
      </c>
      <c r="C4" s="98" t="str">
        <f>+'Climatic config'!Z68</f>
        <v>SBZ0364 / MAY-2023</v>
      </c>
      <c r="D4" s="95" t="str">
        <f>+'Climatic config'!N68</f>
        <v>QLRELSBZ_0545</v>
      </c>
    </row>
    <row r="5" spans="1:4" x14ac:dyDescent="0.3">
      <c r="A5" s="95" t="s">
        <v>637</v>
      </c>
      <c r="B5" s="95" t="str">
        <f>+'Climatic config'!V68</f>
        <v>03429271</v>
      </c>
      <c r="C5" s="98" t="str">
        <f>+'Climatic config'!AA68</f>
        <v>SBZ0364 / MAY-2023</v>
      </c>
      <c r="D5" s="95" t="str">
        <f>+'Climatic config'!U68</f>
        <v>QLRELSBZ_0546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E7B4E6-539B-4F0E-8E81-183ABFA31F6C}">
  <dimension ref="A1:D5"/>
  <sheetViews>
    <sheetView workbookViewId="0">
      <selection activeCell="B11" sqref="B11"/>
    </sheetView>
  </sheetViews>
  <sheetFormatPr defaultRowHeight="14.4" x14ac:dyDescent="0.3"/>
  <cols>
    <col min="1" max="1" width="41.3320312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417</v>
      </c>
      <c r="B3" s="83">
        <f>+'Climatic config'!G69</f>
        <v>4130200126</v>
      </c>
      <c r="C3" s="97" t="str">
        <f>+'Climatic config'!Y69</f>
        <v>SBZ0275 / MAY-2023</v>
      </c>
      <c r="D3" s="95" t="str">
        <f>+'Climatic config'!F69</f>
        <v>QLRELSBZ_0445</v>
      </c>
    </row>
    <row r="4" spans="1:4" x14ac:dyDescent="0.3">
      <c r="A4" s="95" t="s">
        <v>636</v>
      </c>
      <c r="B4" s="95" t="str">
        <f>+'Climatic config'!O69</f>
        <v>62094675</v>
      </c>
      <c r="C4" s="98" t="str">
        <f>+'Climatic config'!Z69</f>
        <v>SBZ0354 / MAY-2023</v>
      </c>
      <c r="D4" s="95" t="str">
        <f>+'Climatic config'!N69</f>
        <v>QLRELSBZ_0535</v>
      </c>
    </row>
    <row r="5" spans="1:4" x14ac:dyDescent="0.3">
      <c r="A5" s="95" t="s">
        <v>637</v>
      </c>
      <c r="B5" s="95" t="str">
        <f>+'Climatic config'!V69</f>
        <v>03478295</v>
      </c>
      <c r="C5" s="98" t="str">
        <f>+'Climatic config'!AA69</f>
        <v>SBZ0354 / MAY-2023</v>
      </c>
      <c r="D5" s="95" t="str">
        <f>+'Climatic config'!U69</f>
        <v>QLRELSBZ_0536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F366C-48EE-4015-9965-E38E05B69C41}">
  <dimension ref="A1:D5"/>
  <sheetViews>
    <sheetView workbookViewId="0">
      <selection activeCell="D13" sqref="D13"/>
    </sheetView>
  </sheetViews>
  <sheetFormatPr defaultRowHeight="14.4" x14ac:dyDescent="0.3"/>
  <cols>
    <col min="1" max="1" width="51.88671875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588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647</v>
      </c>
      <c r="B3" s="83">
        <f>+'Climatic config'!G70</f>
        <v>58566260470010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193</v>
      </c>
      <c r="B4" s="95" t="str">
        <f>+'Climatic config'!O70</f>
        <v>S2140022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211</v>
      </c>
      <c r="B5" s="95" t="str">
        <f>+'Climatic config'!V70</f>
        <v>20474695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4B2D6B-51D8-4666-ACD6-2282C5D1EF37}">
  <dimension ref="A1:D5"/>
  <sheetViews>
    <sheetView workbookViewId="0">
      <selection activeCell="G10" sqref="G10"/>
    </sheetView>
  </sheetViews>
  <sheetFormatPr defaultColWidth="8.88671875" defaultRowHeight="14.4" x14ac:dyDescent="0.3"/>
  <cols>
    <col min="1" max="1" width="40.4414062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 t="s">
        <v>625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203</v>
      </c>
      <c r="B3" s="83">
        <f>+'Climatic config'!G71</f>
        <v>58566273580010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193</v>
      </c>
      <c r="B4" s="95" t="str">
        <f>+'Climatic config'!O71</f>
        <v>S21040016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211</v>
      </c>
      <c r="B5" s="95">
        <f>+'Climatic config'!V71</f>
        <v>20474700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0CE30-5278-48B8-BF92-D57AA26379B0}">
  <dimension ref="A1:D5"/>
  <sheetViews>
    <sheetView workbookViewId="0">
      <selection activeCell="B13" sqref="B13"/>
    </sheetView>
  </sheetViews>
  <sheetFormatPr defaultColWidth="8.88671875" defaultRowHeight="14.4" x14ac:dyDescent="0.3"/>
  <cols>
    <col min="1" max="1" width="49.3320312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 t="s">
        <v>626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648</v>
      </c>
      <c r="B3" s="83">
        <f>+'Climatic config'!G72</f>
        <v>58566273580011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193</v>
      </c>
      <c r="B4" s="95" t="str">
        <f>+'Climatic config'!O72</f>
        <v>S21040020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211</v>
      </c>
      <c r="B5" s="95" t="str">
        <f>+'Climatic config'!V72</f>
        <v>20501958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3C09EC-1142-4D9C-8B42-143B98792486}">
  <dimension ref="A1:D5"/>
  <sheetViews>
    <sheetView workbookViewId="0">
      <selection activeCell="C15" sqref="C15"/>
    </sheetView>
  </sheetViews>
  <sheetFormatPr defaultColWidth="8.88671875" defaultRowHeight="14.4" x14ac:dyDescent="0.3"/>
  <cols>
    <col min="1" max="1" width="43.109375" style="93" customWidth="1"/>
    <col min="2" max="2" width="17.6640625" style="93" bestFit="1" customWidth="1"/>
    <col min="3" max="3" width="21" style="93" bestFit="1" customWidth="1"/>
    <col min="4" max="4" width="15.33203125" style="93" bestFit="1" customWidth="1"/>
    <col min="5" max="16384" width="8.88671875" style="93"/>
  </cols>
  <sheetData>
    <row r="1" spans="1:4" ht="26.4" thickBot="1" x14ac:dyDescent="0.55000000000000004">
      <c r="A1" s="200" t="s">
        <v>627</v>
      </c>
      <c r="B1" s="201"/>
      <c r="C1" s="201"/>
      <c r="D1" s="202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95" t="s">
        <v>649</v>
      </c>
      <c r="B3" s="83">
        <f>+'Climatic config'!G73</f>
        <v>58566273580012</v>
      </c>
      <c r="C3" s="97" t="str">
        <f>+'Climatic config'!Y70</f>
        <v>SBZ0324 / JUN-2023</v>
      </c>
      <c r="D3" s="95" t="str">
        <f>+'Climatic config'!F70</f>
        <v>QLRELSBZ_0553</v>
      </c>
    </row>
    <row r="4" spans="1:4" x14ac:dyDescent="0.3">
      <c r="A4" s="95" t="s">
        <v>640</v>
      </c>
      <c r="B4" s="95" t="str">
        <f>+'Climatic config'!O73</f>
        <v>S17110042</v>
      </c>
      <c r="C4" s="98" t="str">
        <f>+'Climatic config'!Z70</f>
        <v>SBZ0491 / JUN-2023</v>
      </c>
      <c r="D4" s="95" t="str">
        <f>+'Climatic config'!N70</f>
        <v>QLRELSBZ_0795</v>
      </c>
    </row>
    <row r="5" spans="1:4" x14ac:dyDescent="0.3">
      <c r="A5" s="95" t="s">
        <v>310</v>
      </c>
      <c r="B5" s="95">
        <f>+'Climatic config'!V73</f>
        <v>20215511</v>
      </c>
      <c r="C5" s="98" t="str">
        <f>+'Climatic config'!AA70</f>
        <v>SBZ0491 / JUN-2023</v>
      </c>
      <c r="D5" s="95" t="str">
        <f>+'Climatic config'!U70</f>
        <v>QLRELSBZ_0796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3C3314-33C3-4DEE-A550-0C28434F5391}">
  <dimension ref="A1:D5"/>
  <sheetViews>
    <sheetView workbookViewId="0">
      <selection activeCell="A4" sqref="A4"/>
    </sheetView>
  </sheetViews>
  <sheetFormatPr defaultRowHeight="14.4" x14ac:dyDescent="0.3"/>
  <cols>
    <col min="1" max="1" width="42.66406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428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config'!G32</f>
        <v>141000137</v>
      </c>
      <c r="C3" s="97" t="str">
        <f>+'Climatic config'!Y32</f>
        <v>SBZ0206 / OCT-2021</v>
      </c>
      <c r="D3" s="95" t="str">
        <f>+'Climatic config'!F32</f>
        <v>QLRELSBZ_0357</v>
      </c>
    </row>
    <row r="4" spans="1:4" x14ac:dyDescent="0.3">
      <c r="A4" s="95" t="s">
        <v>628</v>
      </c>
      <c r="B4" s="95" t="str">
        <f>+'Climatic config'!O32</f>
        <v>03443391</v>
      </c>
      <c r="C4" s="98" t="str">
        <f>+'Climatic config'!Z32</f>
        <v>SBZ0450 / OCT-2021</v>
      </c>
      <c r="D4" s="95" t="str">
        <f>+'Climatic config'!N32</f>
        <v>QLRELSBZ_0665</v>
      </c>
    </row>
    <row r="5" spans="1:4" x14ac:dyDescent="0.3">
      <c r="A5" s="96" t="s">
        <v>472</v>
      </c>
      <c r="B5" s="95" t="str">
        <f>+'Climatic config'!V32</f>
        <v>TR445</v>
      </c>
      <c r="C5" s="98" t="str">
        <f>+'Climatic config'!AA32</f>
        <v>SBZ0450 / OCT-2021</v>
      </c>
      <c r="D5" s="95" t="str">
        <f>+'Climatic config'!U32</f>
        <v>QLRELSBZ_0666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D5"/>
  <sheetViews>
    <sheetView workbookViewId="0">
      <selection sqref="A1:D1"/>
    </sheetView>
  </sheetViews>
  <sheetFormatPr defaultRowHeight="14.4" x14ac:dyDescent="0.3"/>
  <cols>
    <col min="1" max="1" width="35.554687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0" t="s">
        <v>373</v>
      </c>
      <c r="B1" s="201"/>
      <c r="C1" s="201"/>
      <c r="D1" s="202"/>
    </row>
    <row r="2" spans="1:4" ht="15" thickBot="1" x14ac:dyDescent="0.35">
      <c r="A2" s="90" t="s">
        <v>319</v>
      </c>
      <c r="B2" s="90" t="s">
        <v>177</v>
      </c>
      <c r="C2" s="90" t="s">
        <v>178</v>
      </c>
      <c r="D2" s="90" t="s">
        <v>179</v>
      </c>
    </row>
    <row r="3" spans="1:4" x14ac:dyDescent="0.3">
      <c r="A3" s="91" t="s">
        <v>212</v>
      </c>
      <c r="B3" s="92" t="s">
        <v>375</v>
      </c>
      <c r="C3" s="98" t="str">
        <f>+'Climatic config'!Y29</f>
        <v>SBZ0001 / JAN-2023</v>
      </c>
      <c r="D3" s="91" t="s">
        <v>82</v>
      </c>
    </row>
    <row r="4" spans="1:4" x14ac:dyDescent="0.3">
      <c r="A4" s="95" t="s">
        <v>181</v>
      </c>
      <c r="B4" s="96" t="s">
        <v>353</v>
      </c>
      <c r="C4" s="96" t="str">
        <f>+'Climatic config'!Z29</f>
        <v>SBZ0140 / JAN-2023</v>
      </c>
      <c r="D4" s="87" t="s">
        <v>352</v>
      </c>
    </row>
    <row r="5" spans="1:4" x14ac:dyDescent="0.3">
      <c r="A5" s="96" t="s">
        <v>374</v>
      </c>
      <c r="B5" s="95" t="s">
        <v>355</v>
      </c>
      <c r="C5" s="96" t="str">
        <f>+'Climatic config'!AA29</f>
        <v>SBZ0140 / JAN-2023</v>
      </c>
      <c r="D5" s="95" t="s">
        <v>355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D5"/>
  <sheetViews>
    <sheetView workbookViewId="0">
      <selection sqref="A1:D1"/>
    </sheetView>
  </sheetViews>
  <sheetFormatPr defaultRowHeight="14.4" x14ac:dyDescent="0.3"/>
  <cols>
    <col min="1" max="1" width="42.6640625" customWidth="1"/>
    <col min="2" max="4" width="20.6640625" customWidth="1"/>
  </cols>
  <sheetData>
    <row r="1" spans="1:4" ht="26.4" thickBot="1" x14ac:dyDescent="0.55000000000000004">
      <c r="A1" s="200" t="s">
        <v>372</v>
      </c>
      <c r="B1" s="201"/>
      <c r="C1" s="201"/>
      <c r="D1" s="202"/>
    </row>
    <row r="2" spans="1:4" ht="15" thickBot="1" x14ac:dyDescent="0.35">
      <c r="A2" s="90" t="s">
        <v>319</v>
      </c>
      <c r="B2" s="90" t="s">
        <v>177</v>
      </c>
      <c r="C2" s="90" t="s">
        <v>178</v>
      </c>
      <c r="D2" s="90" t="s">
        <v>179</v>
      </c>
    </row>
    <row r="3" spans="1:4" x14ac:dyDescent="0.3">
      <c r="A3" s="91" t="s">
        <v>212</v>
      </c>
      <c r="B3" s="92">
        <v>60022199</v>
      </c>
      <c r="C3" s="89" t="str">
        <f>+'Climatic config'!Y24</f>
        <v>SBZ0074 / JUN-2022</v>
      </c>
      <c r="D3" s="91" t="s">
        <v>82</v>
      </c>
    </row>
    <row r="4" spans="1:4" x14ac:dyDescent="0.3">
      <c r="A4" s="95" t="s">
        <v>181</v>
      </c>
      <c r="B4" s="96" t="s">
        <v>315</v>
      </c>
      <c r="C4" s="88" t="str">
        <f>+'Climatic config'!Z24</f>
        <v>SBZ0145 / JUN-2022</v>
      </c>
      <c r="D4" s="95" t="s">
        <v>314</v>
      </c>
    </row>
    <row r="5" spans="1:4" x14ac:dyDescent="0.3">
      <c r="A5" s="96" t="s">
        <v>374</v>
      </c>
      <c r="B5" s="95" t="s">
        <v>318</v>
      </c>
      <c r="C5" s="88" t="str">
        <f>+'Climatic config'!AA24</f>
        <v>SBZ0145 / JUN-2022</v>
      </c>
      <c r="D5" s="95" t="s">
        <v>318</v>
      </c>
    </row>
  </sheetData>
  <protectedRanges>
    <protectedRange algorithmName="SHA-512" hashValue="p7azumbRKmMu8gu5jfJIhf48jJQJQmZtRn6fE4GWmF2FiMIdUQuDjrE17I7AFAd1dtkG4PlceNMXqyFrSraXHg==" saltValue="OAB84wtI52hpddGrxQX6tQ==" spinCount="100000" sqref="D4" name="Range1" securityDescriptor="O:WDG:WDD:(D;;CC;;;S-1-5-21-2048354812-1799923345-800859446-701884)(D;;CC;;;S-1-5-21-2048354812-1799923345-800859446-723942)(D;;CC;;;S-1-5-21-2048354812-1799923345-800859446-739794)(D;;CC;;;S-1-5-21-2048354812-1799923345-800859446-747231)(D;;CC;;;S-1-5-21-2048354812-1799923345-800859446-799567)(D;;CC;;;S-1-5-21-2048354812-1799923345-800859446-487107)(D;;CC;;;S-1-5-21-2048354812-1799923345-800859446-775116)(A;;CC;;;S-1-5-21-1710691794-657421245-3729435916-762229)(A;;CC;;;S-1-5-21-2048354812-1799923345-800859446-701893)(A;;CC;;;S-1-5-21-2048354812-1799923345-800859446-766533)"/>
  </protectedRanges>
  <customSheetViews>
    <customSheetView guid="{EC70C3D5-8F21-4A5D-8DBD-643716594FB2}">
      <selection sqref="A1:D1"/>
      <pageMargins left="0.7" right="0.7" top="0.75" bottom="0.75" header="0.3" footer="0.3"/>
    </customSheetView>
    <customSheetView guid="{C9C04F3F-DCCD-42F4-8328-3BD216330286}">
      <selection sqref="A1:D1"/>
      <pageMargins left="0.7" right="0.7" top="0.75" bottom="0.75" header="0.3" footer="0.3"/>
    </customSheetView>
    <customSheetView guid="{C6738FF8-F455-4673-B967-7A2F6B0C7C18}">
      <selection sqref="A1:D1"/>
      <pageMargins left="0.7" right="0.7" top="0.75" bottom="0.75" header="0.3" footer="0.3"/>
    </customSheetView>
  </customSheetViews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CW31"/>
  <sheetViews>
    <sheetView zoomScale="85" zoomScaleNormal="85" workbookViewId="0">
      <selection sqref="A1:I1"/>
    </sheetView>
  </sheetViews>
  <sheetFormatPr defaultRowHeight="14.4" x14ac:dyDescent="0.3"/>
  <cols>
    <col min="1" max="1" width="42.6640625" customWidth="1"/>
    <col min="2" max="4" width="20.6640625" customWidth="1"/>
    <col min="6" max="6" width="42.6640625" customWidth="1"/>
    <col min="7" max="9" width="20.6640625" customWidth="1"/>
  </cols>
  <sheetData>
    <row r="1" spans="1:101" ht="26.4" thickBot="1" x14ac:dyDescent="0.55000000000000004">
      <c r="A1" s="206" t="s">
        <v>213</v>
      </c>
      <c r="B1" s="207"/>
      <c r="C1" s="207"/>
      <c r="D1" s="207"/>
      <c r="E1" s="207"/>
      <c r="F1" s="207"/>
      <c r="G1" s="207"/>
      <c r="H1" s="207"/>
      <c r="I1" s="208"/>
      <c r="J1" s="93"/>
      <c r="K1" s="93"/>
      <c r="L1" s="93"/>
      <c r="M1" s="93"/>
      <c r="N1" s="93"/>
      <c r="O1" s="93"/>
      <c r="P1" s="93"/>
      <c r="Q1" s="93"/>
      <c r="R1" s="93"/>
      <c r="S1" s="93"/>
      <c r="T1" s="93"/>
      <c r="U1" s="93"/>
      <c r="V1" s="93"/>
      <c r="W1" s="93"/>
      <c r="X1" s="93"/>
      <c r="Y1" s="93"/>
      <c r="Z1" s="93"/>
      <c r="AA1" s="93"/>
      <c r="AB1" s="93"/>
      <c r="AC1" s="93"/>
      <c r="AD1" s="93"/>
      <c r="AE1" s="93"/>
      <c r="AF1" s="93"/>
      <c r="AG1" s="93"/>
      <c r="AH1" s="93"/>
      <c r="AI1" s="93"/>
      <c r="AJ1" s="93"/>
      <c r="AK1" s="93"/>
      <c r="AL1" s="93"/>
      <c r="AM1" s="93"/>
      <c r="AN1" s="93"/>
      <c r="AO1" s="93"/>
      <c r="AP1" s="93"/>
      <c r="AQ1" s="93"/>
      <c r="AR1" s="93"/>
      <c r="AS1" s="93"/>
      <c r="AT1" s="93"/>
      <c r="AU1" s="93"/>
      <c r="AV1" s="93"/>
      <c r="AW1" s="93"/>
      <c r="AX1" s="93"/>
      <c r="AY1" s="93"/>
      <c r="AZ1" s="93"/>
      <c r="BA1" s="93"/>
      <c r="BB1" s="93"/>
      <c r="BC1" s="93"/>
      <c r="BD1" s="93"/>
      <c r="BE1" s="93"/>
      <c r="BF1" s="93"/>
      <c r="BG1" s="93"/>
      <c r="BH1" s="93"/>
      <c r="BI1" s="93"/>
      <c r="BJ1" s="93"/>
      <c r="BK1" s="93"/>
      <c r="BL1" s="93"/>
      <c r="BM1" s="93"/>
      <c r="BN1" s="93"/>
      <c r="BO1" s="93"/>
      <c r="BP1" s="93"/>
      <c r="BQ1" s="93"/>
      <c r="BR1" s="93"/>
      <c r="BS1" s="93"/>
      <c r="BT1" s="93"/>
      <c r="BU1" s="93"/>
      <c r="BV1" s="93"/>
      <c r="BW1" s="93"/>
      <c r="BX1" s="93"/>
      <c r="BY1" s="93"/>
      <c r="BZ1" s="93"/>
      <c r="CA1" s="93"/>
      <c r="CB1" s="93"/>
      <c r="CC1" s="93"/>
      <c r="CD1" s="93"/>
      <c r="CE1" s="93"/>
      <c r="CF1" s="93"/>
      <c r="CG1" s="93"/>
      <c r="CH1" s="93"/>
      <c r="CI1" s="93"/>
      <c r="CJ1" s="93"/>
      <c r="CK1" s="93"/>
      <c r="CL1" s="93"/>
      <c r="CM1" s="93"/>
      <c r="CN1" s="93"/>
      <c r="CO1" s="93"/>
      <c r="CP1" s="93"/>
      <c r="CQ1" s="93"/>
      <c r="CR1" s="93"/>
      <c r="CS1" s="93"/>
      <c r="CT1" s="93"/>
      <c r="CU1" s="93"/>
      <c r="CV1" s="93"/>
      <c r="CW1" s="93"/>
    </row>
    <row r="2" spans="1:101" x14ac:dyDescent="0.3">
      <c r="A2" s="104" t="s">
        <v>319</v>
      </c>
      <c r="B2" s="104" t="s">
        <v>214</v>
      </c>
      <c r="C2" s="104" t="s">
        <v>178</v>
      </c>
      <c r="D2" s="104" t="s">
        <v>179</v>
      </c>
      <c r="E2" s="106"/>
      <c r="F2" s="104" t="s">
        <v>319</v>
      </c>
      <c r="G2" s="104" t="s">
        <v>214</v>
      </c>
      <c r="H2" s="104" t="s">
        <v>178</v>
      </c>
      <c r="I2" s="104" t="s">
        <v>179</v>
      </c>
      <c r="J2" s="93"/>
      <c r="K2" s="93"/>
      <c r="L2" s="93"/>
      <c r="M2" s="93"/>
      <c r="N2" s="93"/>
      <c r="O2" s="93"/>
      <c r="P2" s="93"/>
      <c r="Q2" s="93"/>
      <c r="R2" s="93"/>
      <c r="S2" s="93"/>
      <c r="T2" s="93"/>
      <c r="U2" s="93"/>
      <c r="V2" s="93"/>
      <c r="W2" s="93"/>
      <c r="X2" s="93"/>
      <c r="Y2" s="93"/>
      <c r="Z2" s="93"/>
      <c r="AA2" s="93"/>
      <c r="AB2" s="93"/>
      <c r="AC2" s="93"/>
      <c r="AD2" s="93"/>
      <c r="AE2" s="93"/>
      <c r="AF2" s="93"/>
      <c r="AG2" s="93"/>
      <c r="AH2" s="93"/>
      <c r="AI2" s="93"/>
      <c r="AJ2" s="93"/>
      <c r="AK2" s="93"/>
      <c r="AL2" s="93"/>
      <c r="AM2" s="93"/>
      <c r="AN2" s="93"/>
      <c r="AO2" s="93"/>
      <c r="AP2" s="93"/>
      <c r="AQ2" s="93"/>
      <c r="AR2" s="93"/>
      <c r="AS2" s="93"/>
      <c r="AT2" s="93"/>
      <c r="AU2" s="93"/>
      <c r="AV2" s="93"/>
      <c r="AW2" s="93"/>
      <c r="AX2" s="93"/>
      <c r="AY2" s="93"/>
      <c r="AZ2" s="93"/>
      <c r="BA2" s="93"/>
      <c r="BB2" s="93"/>
      <c r="BC2" s="93"/>
      <c r="BD2" s="93"/>
      <c r="BE2" s="93"/>
      <c r="BF2" s="93"/>
      <c r="BG2" s="93"/>
      <c r="BH2" s="93"/>
      <c r="BI2" s="93"/>
      <c r="BJ2" s="93"/>
      <c r="BK2" s="93"/>
      <c r="BL2" s="93"/>
      <c r="BM2" s="93"/>
      <c r="BN2" s="93"/>
      <c r="BO2" s="93"/>
      <c r="BP2" s="93"/>
      <c r="BQ2" s="93"/>
      <c r="BR2" s="93"/>
      <c r="BS2" s="93"/>
      <c r="BT2" s="93"/>
      <c r="BU2" s="93"/>
      <c r="BV2" s="93"/>
      <c r="BW2" s="93"/>
      <c r="BX2" s="93"/>
      <c r="BY2" s="93"/>
      <c r="BZ2" s="93"/>
      <c r="CA2" s="93"/>
      <c r="CB2" s="93"/>
      <c r="CC2" s="93"/>
      <c r="CD2" s="93"/>
      <c r="CE2" s="93"/>
      <c r="CF2" s="93"/>
      <c r="CG2" s="93"/>
      <c r="CH2" s="93"/>
      <c r="CI2" s="93"/>
      <c r="CJ2" s="93"/>
      <c r="CK2" s="93"/>
      <c r="CL2" s="93"/>
      <c r="CM2" s="93"/>
      <c r="CN2" s="93"/>
      <c r="CO2" s="93"/>
      <c r="CP2" s="93"/>
      <c r="CQ2" s="93"/>
      <c r="CR2" s="93"/>
      <c r="CS2" s="93"/>
      <c r="CT2" s="93"/>
      <c r="CU2" s="93"/>
      <c r="CV2" s="93"/>
      <c r="CW2" s="93"/>
    </row>
    <row r="3" spans="1:101" ht="17.399999999999999" x14ac:dyDescent="0.3">
      <c r="A3" s="204" t="s">
        <v>215</v>
      </c>
      <c r="B3" s="204"/>
      <c r="C3" s="204"/>
      <c r="D3" s="204"/>
      <c r="E3" s="106"/>
      <c r="F3" s="204" t="s">
        <v>216</v>
      </c>
      <c r="G3" s="204"/>
      <c r="H3" s="204"/>
      <c r="I3" s="204"/>
      <c r="J3" s="93"/>
      <c r="K3" s="93"/>
      <c r="L3" s="93"/>
      <c r="M3" s="93"/>
      <c r="N3" s="93"/>
      <c r="O3" s="93"/>
      <c r="P3" s="93"/>
      <c r="Q3" s="93"/>
      <c r="R3" s="93"/>
      <c r="S3" s="93"/>
      <c r="T3" s="93"/>
      <c r="U3" s="93"/>
      <c r="V3" s="93"/>
      <c r="W3" s="93"/>
      <c r="X3" s="93"/>
      <c r="Y3" s="93"/>
      <c r="Z3" s="93"/>
      <c r="AA3" s="93"/>
      <c r="AB3" s="93"/>
      <c r="AC3" s="93"/>
      <c r="AD3" s="93"/>
      <c r="AE3" s="93"/>
      <c r="AF3" s="93"/>
      <c r="AG3" s="93"/>
      <c r="AH3" s="93"/>
      <c r="AI3" s="93"/>
      <c r="AJ3" s="93"/>
      <c r="AK3" s="93"/>
      <c r="AL3" s="93"/>
      <c r="AM3" s="93"/>
      <c r="AN3" s="93"/>
      <c r="AO3" s="93"/>
      <c r="AP3" s="93"/>
      <c r="AQ3" s="93"/>
      <c r="AR3" s="93"/>
      <c r="AS3" s="93"/>
      <c r="AT3" s="93"/>
      <c r="AU3" s="93"/>
      <c r="AV3" s="93"/>
      <c r="AW3" s="93"/>
      <c r="AX3" s="93"/>
      <c r="AY3" s="93"/>
      <c r="AZ3" s="93"/>
      <c r="BA3" s="93"/>
      <c r="BB3" s="93"/>
      <c r="BC3" s="93"/>
      <c r="BD3" s="93"/>
      <c r="BE3" s="93"/>
      <c r="BF3" s="93"/>
      <c r="BG3" s="93"/>
      <c r="BH3" s="93"/>
      <c r="BI3" s="93"/>
      <c r="BJ3" s="93"/>
      <c r="BK3" s="93"/>
      <c r="BL3" s="93"/>
      <c r="BM3" s="93"/>
      <c r="BN3" s="93"/>
      <c r="BO3" s="93"/>
      <c r="BP3" s="93"/>
      <c r="BQ3" s="93"/>
      <c r="BR3" s="93"/>
      <c r="BS3" s="93"/>
      <c r="BT3" s="93"/>
      <c r="BU3" s="93"/>
      <c r="BV3" s="93"/>
      <c r="BW3" s="93"/>
      <c r="BX3" s="93"/>
      <c r="BY3" s="93"/>
      <c r="BZ3" s="93"/>
      <c r="CA3" s="93"/>
      <c r="CB3" s="93"/>
      <c r="CC3" s="93"/>
      <c r="CD3" s="93"/>
      <c r="CE3" s="93"/>
      <c r="CF3" s="93"/>
      <c r="CG3" s="93"/>
      <c r="CH3" s="93"/>
      <c r="CI3" s="93"/>
      <c r="CJ3" s="93"/>
      <c r="CK3" s="93"/>
      <c r="CL3" s="93"/>
      <c r="CM3" s="93"/>
      <c r="CN3" s="93"/>
      <c r="CO3" s="93"/>
      <c r="CP3" s="93"/>
      <c r="CQ3" s="93"/>
      <c r="CR3" s="93"/>
      <c r="CS3" s="93"/>
      <c r="CT3" s="93"/>
      <c r="CU3" s="93"/>
      <c r="CV3" s="93"/>
      <c r="CW3" s="93"/>
    </row>
    <row r="4" spans="1:101" x14ac:dyDescent="0.3">
      <c r="A4" s="118" t="s">
        <v>217</v>
      </c>
      <c r="B4" s="118" t="s">
        <v>218</v>
      </c>
      <c r="C4" s="96" t="s">
        <v>329</v>
      </c>
      <c r="D4" s="95" t="s">
        <v>219</v>
      </c>
      <c r="E4" s="106"/>
      <c r="F4" s="96" t="s">
        <v>342</v>
      </c>
      <c r="G4" s="96">
        <v>60021250</v>
      </c>
      <c r="H4" s="96" t="s">
        <v>162</v>
      </c>
      <c r="I4" s="95" t="s">
        <v>220</v>
      </c>
      <c r="J4" s="93"/>
      <c r="K4" s="93"/>
      <c r="L4" s="93"/>
      <c r="M4" s="93"/>
      <c r="N4" s="93"/>
      <c r="O4" s="93"/>
      <c r="P4" s="93"/>
      <c r="Q4" s="93"/>
      <c r="R4" s="93"/>
      <c r="S4" s="93"/>
      <c r="T4" s="93"/>
      <c r="U4" s="93"/>
      <c r="V4" s="93"/>
      <c r="W4" s="93"/>
      <c r="X4" s="93"/>
      <c r="Y4" s="93"/>
      <c r="Z4" s="93"/>
      <c r="AA4" s="93"/>
      <c r="AB4" s="93"/>
      <c r="AC4" s="93"/>
      <c r="AD4" s="93"/>
      <c r="AE4" s="93"/>
      <c r="AF4" s="93"/>
      <c r="AG4" s="93"/>
      <c r="AH4" s="93"/>
      <c r="AI4" s="93"/>
      <c r="AJ4" s="93"/>
      <c r="AK4" s="93"/>
      <c r="AL4" s="93"/>
      <c r="AM4" s="93"/>
      <c r="AN4" s="93"/>
      <c r="AO4" s="93"/>
      <c r="AP4" s="93"/>
      <c r="AQ4" s="93"/>
      <c r="AR4" s="93"/>
      <c r="AS4" s="93"/>
      <c r="AT4" s="93"/>
      <c r="AU4" s="93"/>
      <c r="AV4" s="93"/>
      <c r="AW4" s="93"/>
      <c r="AX4" s="93"/>
      <c r="AY4" s="93"/>
      <c r="AZ4" s="93"/>
      <c r="BA4" s="93"/>
      <c r="BB4" s="93"/>
      <c r="BC4" s="93"/>
      <c r="BD4" s="93"/>
      <c r="BE4" s="93"/>
      <c r="BF4" s="93"/>
      <c r="BG4" s="93"/>
      <c r="BH4" s="93"/>
      <c r="BI4" s="93"/>
      <c r="BJ4" s="93"/>
      <c r="BK4" s="93"/>
      <c r="BL4" s="93"/>
      <c r="BM4" s="93"/>
      <c r="BN4" s="93"/>
      <c r="BO4" s="93"/>
      <c r="BP4" s="93"/>
      <c r="BQ4" s="93"/>
      <c r="BR4" s="93"/>
      <c r="BS4" s="93"/>
      <c r="BT4" s="93"/>
      <c r="BU4" s="93"/>
      <c r="BV4" s="93"/>
      <c r="BW4" s="93"/>
      <c r="BX4" s="93"/>
      <c r="BY4" s="93"/>
      <c r="BZ4" s="93"/>
      <c r="CA4" s="93"/>
      <c r="CB4" s="93"/>
      <c r="CC4" s="93"/>
      <c r="CD4" s="93"/>
      <c r="CE4" s="93"/>
      <c r="CF4" s="93"/>
      <c r="CG4" s="93"/>
      <c r="CH4" s="93"/>
      <c r="CI4" s="93"/>
      <c r="CJ4" s="93"/>
      <c r="CK4" s="93"/>
      <c r="CL4" s="93"/>
      <c r="CM4" s="93"/>
      <c r="CN4" s="93"/>
      <c r="CO4" s="93"/>
      <c r="CP4" s="93"/>
      <c r="CQ4" s="93"/>
      <c r="CR4" s="93"/>
      <c r="CS4" s="93"/>
      <c r="CT4" s="93"/>
      <c r="CU4" s="93"/>
      <c r="CV4" s="93"/>
      <c r="CW4" s="93"/>
    </row>
    <row r="5" spans="1:101" ht="17.399999999999999" x14ac:dyDescent="0.3">
      <c r="A5" s="96" t="s">
        <v>221</v>
      </c>
      <c r="B5" s="96" t="s">
        <v>222</v>
      </c>
      <c r="C5" s="98" t="s">
        <v>330</v>
      </c>
      <c r="D5" s="96" t="s">
        <v>223</v>
      </c>
      <c r="E5" s="106"/>
      <c r="F5" s="209" t="s">
        <v>224</v>
      </c>
      <c r="G5" s="210"/>
      <c r="H5" s="210"/>
      <c r="I5" s="211"/>
      <c r="J5" s="93"/>
      <c r="K5" s="93"/>
      <c r="L5" s="93"/>
      <c r="M5" s="93"/>
      <c r="N5" s="93"/>
      <c r="O5" s="93"/>
      <c r="P5" s="93"/>
      <c r="Q5" s="93"/>
      <c r="R5" s="93"/>
      <c r="S5" s="93"/>
      <c r="T5" s="93"/>
      <c r="U5" s="93"/>
      <c r="V5" s="93"/>
      <c r="W5" s="93"/>
      <c r="X5" s="93"/>
      <c r="Y5" s="93"/>
      <c r="Z5" s="93"/>
      <c r="AA5" s="93"/>
      <c r="AB5" s="93"/>
      <c r="AC5" s="93"/>
      <c r="AD5" s="93"/>
      <c r="AE5" s="93"/>
      <c r="AF5" s="93"/>
      <c r="AG5" s="93"/>
      <c r="AH5" s="93"/>
      <c r="AI5" s="93"/>
      <c r="AJ5" s="93"/>
      <c r="AK5" s="93"/>
      <c r="AL5" s="93"/>
      <c r="AM5" s="93"/>
      <c r="AN5" s="93"/>
      <c r="AO5" s="93"/>
      <c r="AP5" s="93"/>
      <c r="AQ5" s="93"/>
      <c r="AR5" s="93"/>
      <c r="AS5" s="93"/>
      <c r="AT5" s="93"/>
      <c r="AU5" s="93"/>
      <c r="AV5" s="93"/>
      <c r="AW5" s="93"/>
      <c r="AX5" s="93"/>
      <c r="AY5" s="93"/>
      <c r="AZ5" s="93"/>
      <c r="BA5" s="93"/>
      <c r="BB5" s="93"/>
      <c r="BC5" s="93"/>
      <c r="BD5" s="93"/>
      <c r="BE5" s="93"/>
      <c r="BF5" s="93"/>
      <c r="BG5" s="93"/>
      <c r="BH5" s="93"/>
      <c r="BI5" s="93"/>
      <c r="BJ5" s="93"/>
      <c r="BK5" s="93"/>
      <c r="BL5" s="93"/>
      <c r="BM5" s="93"/>
      <c r="BN5" s="93"/>
      <c r="BO5" s="93"/>
      <c r="BP5" s="93"/>
      <c r="BQ5" s="93"/>
      <c r="BR5" s="93"/>
      <c r="BS5" s="93"/>
      <c r="BT5" s="93"/>
      <c r="BU5" s="93"/>
      <c r="BV5" s="93"/>
      <c r="BW5" s="93"/>
      <c r="BX5" s="93"/>
      <c r="BY5" s="93"/>
      <c r="BZ5" s="93"/>
      <c r="CA5" s="93"/>
      <c r="CB5" s="93"/>
      <c r="CC5" s="93"/>
      <c r="CD5" s="93"/>
      <c r="CE5" s="93"/>
      <c r="CF5" s="93"/>
      <c r="CG5" s="93"/>
      <c r="CH5" s="93"/>
      <c r="CI5" s="93"/>
      <c r="CJ5" s="93"/>
      <c r="CK5" s="93"/>
      <c r="CL5" s="93"/>
      <c r="CM5" s="93"/>
      <c r="CN5" s="93"/>
      <c r="CO5" s="93"/>
      <c r="CP5" s="93"/>
      <c r="CQ5" s="93"/>
      <c r="CR5" s="93"/>
      <c r="CS5" s="93"/>
      <c r="CT5" s="93"/>
      <c r="CU5" s="93"/>
      <c r="CV5" s="93"/>
      <c r="CW5" s="93"/>
    </row>
    <row r="6" spans="1:101" x14ac:dyDescent="0.3">
      <c r="A6" s="96" t="s">
        <v>225</v>
      </c>
      <c r="B6" s="96" t="s">
        <v>226</v>
      </c>
      <c r="C6" s="98" t="s">
        <v>331</v>
      </c>
      <c r="D6" s="96" t="s">
        <v>227</v>
      </c>
      <c r="E6" s="106"/>
      <c r="F6" s="100" t="s">
        <v>228</v>
      </c>
      <c r="G6" s="105" t="s">
        <v>229</v>
      </c>
      <c r="H6" s="100" t="s">
        <v>230</v>
      </c>
      <c r="I6" s="100" t="s">
        <v>231</v>
      </c>
      <c r="J6" s="93"/>
      <c r="K6" s="93"/>
      <c r="L6" s="93"/>
      <c r="M6" s="93"/>
      <c r="N6" s="93"/>
      <c r="O6" s="93"/>
      <c r="P6" s="93"/>
      <c r="Q6" s="93"/>
      <c r="R6" s="93"/>
      <c r="S6" s="93"/>
      <c r="T6" s="93"/>
      <c r="U6" s="93"/>
      <c r="V6" s="93"/>
      <c r="W6" s="93"/>
      <c r="X6" s="93"/>
      <c r="Y6" s="93"/>
      <c r="Z6" s="93"/>
      <c r="AA6" s="93"/>
      <c r="AB6" s="93"/>
      <c r="AC6" s="93"/>
      <c r="AD6" s="93"/>
      <c r="AE6" s="93"/>
      <c r="AF6" s="93"/>
      <c r="AG6" s="93"/>
      <c r="AH6" s="93"/>
      <c r="AI6" s="93"/>
      <c r="AJ6" s="93"/>
      <c r="AK6" s="93"/>
      <c r="AL6" s="93"/>
      <c r="AM6" s="93"/>
      <c r="AN6" s="93"/>
      <c r="AO6" s="93"/>
      <c r="AP6" s="93"/>
      <c r="AQ6" s="93"/>
      <c r="AR6" s="93"/>
      <c r="AS6" s="93"/>
      <c r="AT6" s="93"/>
      <c r="AU6" s="93"/>
      <c r="AV6" s="93"/>
      <c r="AW6" s="93"/>
      <c r="AX6" s="93"/>
      <c r="AY6" s="93"/>
      <c r="AZ6" s="93"/>
      <c r="BA6" s="93"/>
      <c r="BB6" s="93"/>
      <c r="BC6" s="93"/>
      <c r="BD6" s="93"/>
      <c r="BE6" s="93"/>
      <c r="BF6" s="93"/>
      <c r="BG6" s="93"/>
      <c r="BH6" s="93"/>
      <c r="BI6" s="93"/>
      <c r="BJ6" s="93"/>
      <c r="BK6" s="93"/>
      <c r="BL6" s="93"/>
      <c r="BM6" s="93"/>
      <c r="BN6" s="93"/>
      <c r="BO6" s="93"/>
      <c r="BP6" s="93"/>
      <c r="BQ6" s="93"/>
      <c r="BR6" s="93"/>
      <c r="BS6" s="93"/>
      <c r="BT6" s="93"/>
      <c r="BU6" s="93"/>
      <c r="BV6" s="93"/>
      <c r="BW6" s="93"/>
      <c r="BX6" s="93"/>
      <c r="BY6" s="93"/>
      <c r="BZ6" s="93"/>
      <c r="CA6" s="93"/>
      <c r="CB6" s="93"/>
      <c r="CC6" s="93"/>
      <c r="CD6" s="93"/>
      <c r="CE6" s="93"/>
      <c r="CF6" s="93"/>
      <c r="CG6" s="93"/>
      <c r="CH6" s="93"/>
      <c r="CI6" s="93"/>
      <c r="CJ6" s="93"/>
      <c r="CK6" s="93"/>
      <c r="CL6" s="93"/>
      <c r="CM6" s="93"/>
      <c r="CN6" s="93"/>
      <c r="CO6" s="93"/>
      <c r="CP6" s="93"/>
      <c r="CQ6" s="93"/>
      <c r="CR6" s="93"/>
      <c r="CS6" s="93"/>
      <c r="CT6" s="93"/>
      <c r="CU6" s="93"/>
      <c r="CV6" s="93"/>
      <c r="CW6" s="93"/>
    </row>
    <row r="7" spans="1:101" x14ac:dyDescent="0.3">
      <c r="A7" s="96" t="s">
        <v>232</v>
      </c>
      <c r="B7" s="96" t="s">
        <v>233</v>
      </c>
      <c r="C7" s="98" t="s">
        <v>332</v>
      </c>
      <c r="D7" s="96" t="s">
        <v>234</v>
      </c>
      <c r="E7" s="106"/>
      <c r="F7" s="100" t="s">
        <v>228</v>
      </c>
      <c r="G7" s="105" t="s">
        <v>235</v>
      </c>
      <c r="H7" s="100" t="s">
        <v>236</v>
      </c>
      <c r="I7" s="100" t="s">
        <v>237</v>
      </c>
      <c r="J7" s="93"/>
      <c r="K7" s="93"/>
      <c r="L7" s="93"/>
      <c r="M7" s="93"/>
      <c r="N7" s="93"/>
      <c r="O7" s="93"/>
      <c r="P7" s="93"/>
      <c r="Q7" s="93"/>
      <c r="R7" s="93"/>
      <c r="S7" s="93"/>
      <c r="T7" s="93"/>
      <c r="U7" s="93"/>
      <c r="V7" s="93"/>
      <c r="W7" s="93"/>
      <c r="X7" s="93"/>
      <c r="Y7" s="93"/>
      <c r="Z7" s="93"/>
      <c r="AA7" s="93"/>
      <c r="AB7" s="93"/>
      <c r="AC7" s="93"/>
      <c r="AD7" s="93"/>
      <c r="AE7" s="93"/>
      <c r="AF7" s="93"/>
      <c r="AG7" s="93"/>
      <c r="AH7" s="93"/>
      <c r="AI7" s="93"/>
      <c r="AJ7" s="93"/>
      <c r="AK7" s="93"/>
      <c r="AL7" s="93"/>
      <c r="AM7" s="93"/>
      <c r="AN7" s="93"/>
      <c r="AO7" s="93"/>
      <c r="AP7" s="93"/>
      <c r="AQ7" s="93"/>
      <c r="AR7" s="93"/>
      <c r="AS7" s="93"/>
      <c r="AT7" s="93"/>
      <c r="AU7" s="93"/>
      <c r="AV7" s="93"/>
      <c r="AW7" s="93"/>
      <c r="AX7" s="93"/>
      <c r="AY7" s="93"/>
      <c r="AZ7" s="93"/>
      <c r="BA7" s="93"/>
      <c r="BB7" s="93"/>
      <c r="BC7" s="93"/>
      <c r="BD7" s="93"/>
      <c r="BE7" s="93"/>
      <c r="BF7" s="93"/>
      <c r="BG7" s="93"/>
      <c r="BH7" s="93"/>
      <c r="BI7" s="93"/>
      <c r="BJ7" s="93"/>
      <c r="BK7" s="93"/>
      <c r="BL7" s="93"/>
      <c r="BM7" s="93"/>
      <c r="BN7" s="93"/>
      <c r="BO7" s="93"/>
      <c r="BP7" s="93"/>
      <c r="BQ7" s="93"/>
      <c r="BR7" s="93"/>
      <c r="BS7" s="93"/>
      <c r="BT7" s="93"/>
      <c r="BU7" s="93"/>
      <c r="BV7" s="93"/>
      <c r="BW7" s="93"/>
      <c r="BX7" s="93"/>
      <c r="BY7" s="93"/>
      <c r="BZ7" s="93"/>
      <c r="CA7" s="93"/>
      <c r="CB7" s="93"/>
      <c r="CC7" s="93"/>
      <c r="CD7" s="93"/>
      <c r="CE7" s="93"/>
      <c r="CF7" s="93"/>
      <c r="CG7" s="93"/>
      <c r="CH7" s="93"/>
      <c r="CI7" s="93"/>
      <c r="CJ7" s="93"/>
      <c r="CK7" s="93"/>
      <c r="CL7" s="93"/>
      <c r="CM7" s="93"/>
      <c r="CN7" s="93"/>
      <c r="CO7" s="93"/>
      <c r="CP7" s="93"/>
      <c r="CQ7" s="93"/>
      <c r="CR7" s="93"/>
      <c r="CS7" s="93"/>
      <c r="CT7" s="93"/>
      <c r="CU7" s="93"/>
      <c r="CV7" s="93"/>
      <c r="CW7" s="93"/>
    </row>
    <row r="8" spans="1:101" ht="17.399999999999999" x14ac:dyDescent="0.3">
      <c r="A8" s="96" t="s">
        <v>238</v>
      </c>
      <c r="B8" s="96">
        <v>615345544</v>
      </c>
      <c r="C8" s="96" t="s">
        <v>162</v>
      </c>
      <c r="D8" s="96" t="s">
        <v>239</v>
      </c>
      <c r="E8" s="106"/>
      <c r="F8" s="209" t="s">
        <v>240</v>
      </c>
      <c r="G8" s="210"/>
      <c r="H8" s="210"/>
      <c r="I8" s="211"/>
      <c r="J8" s="93"/>
      <c r="K8" s="93"/>
      <c r="L8" s="93"/>
      <c r="M8" s="93"/>
      <c r="N8" s="93"/>
      <c r="O8" s="93"/>
      <c r="P8" s="93"/>
      <c r="Q8" s="93"/>
      <c r="R8" s="93"/>
      <c r="S8" s="93"/>
      <c r="T8" s="93"/>
      <c r="U8" s="93"/>
      <c r="V8" s="93"/>
      <c r="W8" s="93"/>
      <c r="X8" s="93"/>
      <c r="Y8" s="93"/>
      <c r="Z8" s="93"/>
      <c r="AA8" s="93"/>
      <c r="AB8" s="93"/>
      <c r="AC8" s="93"/>
      <c r="AD8" s="93"/>
      <c r="AE8" s="93"/>
      <c r="AF8" s="93"/>
      <c r="AG8" s="93"/>
      <c r="AH8" s="93"/>
      <c r="AI8" s="93"/>
      <c r="AJ8" s="93"/>
      <c r="AK8" s="93"/>
      <c r="AL8" s="93"/>
      <c r="AM8" s="93"/>
      <c r="AN8" s="93"/>
      <c r="AO8" s="93"/>
      <c r="AP8" s="93"/>
      <c r="AQ8" s="93"/>
      <c r="AR8" s="93"/>
      <c r="AS8" s="93"/>
      <c r="AT8" s="93"/>
      <c r="AU8" s="93"/>
      <c r="AV8" s="93"/>
      <c r="AW8" s="93"/>
      <c r="AX8" s="93"/>
      <c r="AY8" s="93"/>
      <c r="AZ8" s="93"/>
      <c r="BA8" s="93"/>
      <c r="BB8" s="93"/>
      <c r="BC8" s="93"/>
      <c r="BD8" s="93"/>
      <c r="BE8" s="93"/>
      <c r="BF8" s="93"/>
      <c r="BG8" s="93"/>
      <c r="BH8" s="93"/>
      <c r="BI8" s="93"/>
      <c r="BJ8" s="93"/>
      <c r="BK8" s="93"/>
      <c r="BL8" s="93"/>
      <c r="BM8" s="93"/>
      <c r="BN8" s="93"/>
      <c r="BO8" s="93"/>
      <c r="BP8" s="93"/>
      <c r="BQ8" s="93"/>
      <c r="BR8" s="93"/>
      <c r="BS8" s="93"/>
      <c r="BT8" s="93"/>
      <c r="BU8" s="93"/>
      <c r="BV8" s="93"/>
      <c r="BW8" s="93"/>
      <c r="BX8" s="93"/>
      <c r="BY8" s="93"/>
      <c r="BZ8" s="93"/>
      <c r="CA8" s="93"/>
      <c r="CB8" s="93"/>
      <c r="CC8" s="93"/>
      <c r="CD8" s="93"/>
      <c r="CE8" s="93"/>
      <c r="CF8" s="93"/>
      <c r="CG8" s="93"/>
      <c r="CH8" s="93"/>
      <c r="CI8" s="93"/>
      <c r="CJ8" s="93"/>
      <c r="CK8" s="93"/>
      <c r="CL8" s="93"/>
      <c r="CM8" s="93"/>
      <c r="CN8" s="93"/>
      <c r="CO8" s="93"/>
      <c r="CP8" s="93"/>
      <c r="CQ8" s="93"/>
      <c r="CR8" s="93"/>
      <c r="CS8" s="93"/>
      <c r="CT8" s="93"/>
      <c r="CU8" s="93"/>
      <c r="CV8" s="93"/>
      <c r="CW8" s="93"/>
    </row>
    <row r="9" spans="1:101" x14ac:dyDescent="0.3">
      <c r="A9" s="96" t="s">
        <v>241</v>
      </c>
      <c r="B9" s="96" t="s">
        <v>242</v>
      </c>
      <c r="C9" s="101" t="s">
        <v>243</v>
      </c>
      <c r="D9" s="96" t="s">
        <v>244</v>
      </c>
      <c r="E9" s="106"/>
      <c r="F9" s="96" t="s">
        <v>245</v>
      </c>
      <c r="G9" s="110">
        <v>3007313</v>
      </c>
      <c r="H9" s="96" t="s">
        <v>341</v>
      </c>
      <c r="I9" s="96" t="s">
        <v>246</v>
      </c>
      <c r="J9" s="93"/>
      <c r="K9" s="93"/>
      <c r="L9" s="93"/>
      <c r="M9" s="93"/>
      <c r="N9" s="93"/>
      <c r="O9" s="93"/>
      <c r="P9" s="93"/>
      <c r="Q9" s="93"/>
      <c r="R9" s="93"/>
      <c r="S9" s="93"/>
      <c r="T9" s="93"/>
      <c r="U9" s="93"/>
      <c r="V9" s="93"/>
      <c r="W9" s="93"/>
      <c r="X9" s="93"/>
      <c r="Y9" s="93"/>
      <c r="Z9" s="93"/>
      <c r="AA9" s="93"/>
      <c r="AB9" s="93"/>
      <c r="AC9" s="93"/>
      <c r="AD9" s="93"/>
      <c r="AE9" s="93"/>
      <c r="AF9" s="93"/>
      <c r="AG9" s="93"/>
      <c r="AH9" s="93"/>
      <c r="AI9" s="93"/>
      <c r="AJ9" s="93"/>
      <c r="AK9" s="93"/>
      <c r="AL9" s="93"/>
      <c r="AM9" s="93"/>
      <c r="AN9" s="93"/>
      <c r="AO9" s="93"/>
      <c r="AP9" s="93"/>
      <c r="AQ9" s="93"/>
      <c r="AR9" s="93"/>
      <c r="AS9" s="93"/>
      <c r="AT9" s="93"/>
      <c r="AU9" s="93"/>
      <c r="AV9" s="93"/>
      <c r="AW9" s="93"/>
      <c r="AX9" s="93"/>
      <c r="AY9" s="93"/>
      <c r="AZ9" s="93"/>
      <c r="BA9" s="93"/>
      <c r="BB9" s="93"/>
      <c r="BC9" s="93"/>
      <c r="BD9" s="93"/>
      <c r="BE9" s="93"/>
      <c r="BF9" s="93"/>
      <c r="BG9" s="93"/>
      <c r="BH9" s="93"/>
      <c r="BI9" s="93"/>
      <c r="BJ9" s="93"/>
      <c r="BK9" s="93"/>
      <c r="BL9" s="93"/>
      <c r="BM9" s="93"/>
      <c r="BN9" s="93"/>
      <c r="BO9" s="93"/>
      <c r="BP9" s="93"/>
      <c r="BQ9" s="93"/>
      <c r="BR9" s="93"/>
      <c r="BS9" s="93"/>
      <c r="BT9" s="93"/>
      <c r="BU9" s="93"/>
      <c r="BV9" s="93"/>
      <c r="BW9" s="93"/>
      <c r="BX9" s="93"/>
      <c r="BY9" s="93"/>
      <c r="BZ9" s="93"/>
      <c r="CA9" s="93"/>
      <c r="CB9" s="93"/>
      <c r="CC9" s="93"/>
      <c r="CD9" s="93"/>
      <c r="CE9" s="93"/>
      <c r="CF9" s="93"/>
      <c r="CG9" s="93"/>
      <c r="CH9" s="93"/>
      <c r="CI9" s="93"/>
      <c r="CJ9" s="93"/>
      <c r="CK9" s="93"/>
      <c r="CL9" s="93"/>
      <c r="CM9" s="93"/>
      <c r="CN9" s="93"/>
      <c r="CO9" s="93"/>
      <c r="CP9" s="93"/>
      <c r="CQ9" s="93"/>
      <c r="CR9" s="93"/>
      <c r="CS9" s="93"/>
      <c r="CT9" s="93"/>
      <c r="CU9" s="93"/>
      <c r="CV9" s="93"/>
      <c r="CW9" s="93"/>
    </row>
    <row r="10" spans="1:101" x14ac:dyDescent="0.3">
      <c r="A10" s="96" t="s">
        <v>247</v>
      </c>
      <c r="B10" s="96" t="s">
        <v>248</v>
      </c>
      <c r="C10" s="101" t="s">
        <v>249</v>
      </c>
      <c r="D10" s="96" t="s">
        <v>250</v>
      </c>
      <c r="E10" s="106"/>
      <c r="F10" s="100" t="s">
        <v>245</v>
      </c>
      <c r="G10" s="105">
        <v>3008064</v>
      </c>
      <c r="H10" s="100" t="s">
        <v>251</v>
      </c>
      <c r="I10" s="100" t="s">
        <v>252</v>
      </c>
      <c r="J10" s="93"/>
      <c r="K10" s="93"/>
      <c r="L10" s="93"/>
      <c r="M10" s="93"/>
      <c r="N10" s="93"/>
      <c r="O10" s="93"/>
      <c r="P10" s="93"/>
      <c r="Q10" s="93"/>
      <c r="R10" s="93"/>
      <c r="S10" s="93"/>
      <c r="T10" s="93"/>
      <c r="U10" s="93"/>
      <c r="V10" s="93"/>
      <c r="W10" s="93"/>
      <c r="X10" s="93"/>
      <c r="Y10" s="93"/>
      <c r="Z10" s="93"/>
      <c r="AA10" s="93"/>
      <c r="AB10" s="93"/>
      <c r="AC10" s="93"/>
      <c r="AD10" s="93"/>
      <c r="AE10" s="93"/>
      <c r="AF10" s="93"/>
      <c r="AG10" s="93"/>
      <c r="AH10" s="93"/>
      <c r="AI10" s="93"/>
      <c r="AJ10" s="93"/>
      <c r="AK10" s="93"/>
      <c r="AL10" s="93"/>
      <c r="AM10" s="93"/>
      <c r="AN10" s="93"/>
      <c r="AO10" s="93"/>
      <c r="AP10" s="93"/>
      <c r="AQ10" s="93"/>
      <c r="AR10" s="93"/>
      <c r="AS10" s="93"/>
      <c r="AT10" s="93"/>
      <c r="AU10" s="93"/>
      <c r="AV10" s="93"/>
      <c r="AW10" s="93"/>
      <c r="AX10" s="93"/>
      <c r="AY10" s="93"/>
      <c r="AZ10" s="93"/>
      <c r="BA10" s="93"/>
      <c r="BB10" s="93"/>
      <c r="BC10" s="93"/>
      <c r="BD10" s="93"/>
      <c r="BE10" s="93"/>
      <c r="BF10" s="93"/>
      <c r="BG10" s="93"/>
      <c r="BH10" s="93"/>
      <c r="BI10" s="93"/>
      <c r="BJ10" s="93"/>
      <c r="BK10" s="93"/>
      <c r="BL10" s="93"/>
      <c r="BM10" s="93"/>
      <c r="BN10" s="93"/>
      <c r="BO10" s="93"/>
      <c r="BP10" s="93"/>
      <c r="BQ10" s="93"/>
      <c r="BR10" s="93"/>
      <c r="BS10" s="93"/>
      <c r="BT10" s="93"/>
      <c r="BU10" s="93"/>
      <c r="BV10" s="93"/>
      <c r="BW10" s="93"/>
      <c r="BX10" s="93"/>
      <c r="BY10" s="93"/>
      <c r="BZ10" s="93"/>
      <c r="CA10" s="93"/>
      <c r="CB10" s="93"/>
      <c r="CC10" s="93"/>
      <c r="CD10" s="93"/>
      <c r="CE10" s="93"/>
      <c r="CF10" s="93"/>
      <c r="CG10" s="93"/>
      <c r="CH10" s="93"/>
      <c r="CI10" s="93"/>
      <c r="CJ10" s="93"/>
      <c r="CK10" s="93"/>
      <c r="CL10" s="93"/>
      <c r="CM10" s="93"/>
      <c r="CN10" s="93"/>
      <c r="CO10" s="93"/>
      <c r="CP10" s="93"/>
      <c r="CQ10" s="93"/>
      <c r="CR10" s="93"/>
      <c r="CS10" s="93"/>
      <c r="CT10" s="93"/>
      <c r="CU10" s="93"/>
      <c r="CV10" s="93"/>
      <c r="CW10" s="93"/>
    </row>
    <row r="11" spans="1:101" ht="17.399999999999999" x14ac:dyDescent="0.3">
      <c r="A11" s="96" t="s">
        <v>253</v>
      </c>
      <c r="B11" s="96" t="s">
        <v>254</v>
      </c>
      <c r="C11" s="101" t="s">
        <v>255</v>
      </c>
      <c r="D11" s="96" t="s">
        <v>256</v>
      </c>
      <c r="E11" s="106"/>
      <c r="F11" s="209" t="s">
        <v>257</v>
      </c>
      <c r="G11" s="210"/>
      <c r="H11" s="210"/>
      <c r="I11" s="211"/>
      <c r="J11" s="93"/>
      <c r="K11" s="93"/>
      <c r="L11" s="93"/>
      <c r="M11" s="93"/>
      <c r="N11" s="93"/>
      <c r="O11" s="93"/>
      <c r="P11" s="93"/>
      <c r="Q11" s="93"/>
      <c r="R11" s="93"/>
      <c r="S11" s="93"/>
      <c r="T11" s="93"/>
      <c r="U11" s="93"/>
      <c r="V11" s="93"/>
      <c r="W11" s="93"/>
      <c r="X11" s="93"/>
      <c r="Y11" s="93"/>
      <c r="Z11" s="93"/>
      <c r="AA11" s="93"/>
      <c r="AB11" s="93"/>
      <c r="AC11" s="93"/>
      <c r="AD11" s="93"/>
      <c r="AE11" s="93"/>
      <c r="AF11" s="93"/>
      <c r="AG11" s="93"/>
      <c r="AH11" s="93"/>
      <c r="AI11" s="93"/>
      <c r="AJ11" s="93"/>
      <c r="AK11" s="93"/>
      <c r="AL11" s="93"/>
      <c r="AM11" s="93"/>
      <c r="AN11" s="93"/>
      <c r="AO11" s="93"/>
      <c r="AP11" s="93"/>
      <c r="AQ11" s="93"/>
      <c r="AR11" s="93"/>
      <c r="AS11" s="93"/>
      <c r="AT11" s="93"/>
      <c r="AU11" s="93"/>
      <c r="AV11" s="93"/>
      <c r="AW11" s="93"/>
      <c r="AX11" s="93"/>
      <c r="AY11" s="93"/>
      <c r="AZ11" s="93"/>
      <c r="BA11" s="93"/>
      <c r="BB11" s="93"/>
      <c r="BC11" s="93"/>
      <c r="BD11" s="93"/>
      <c r="BE11" s="93"/>
      <c r="BF11" s="93"/>
      <c r="BG11" s="93"/>
      <c r="BH11" s="93"/>
      <c r="BI11" s="93"/>
      <c r="BJ11" s="93"/>
      <c r="BK11" s="93"/>
      <c r="BL11" s="93"/>
      <c r="BM11" s="93"/>
      <c r="BN11" s="93"/>
      <c r="BO11" s="93"/>
      <c r="BP11" s="93"/>
      <c r="BQ11" s="93"/>
      <c r="BR11" s="93"/>
      <c r="BS11" s="93"/>
      <c r="BT11" s="93"/>
      <c r="BU11" s="93"/>
      <c r="BV11" s="93"/>
      <c r="BW11" s="93"/>
      <c r="BX11" s="93"/>
      <c r="BY11" s="93"/>
      <c r="BZ11" s="93"/>
      <c r="CA11" s="93"/>
      <c r="CB11" s="93"/>
      <c r="CC11" s="93"/>
      <c r="CD11" s="93"/>
      <c r="CE11" s="93"/>
      <c r="CF11" s="93"/>
      <c r="CG11" s="93"/>
      <c r="CH11" s="93"/>
      <c r="CI11" s="93"/>
      <c r="CJ11" s="93"/>
      <c r="CK11" s="93"/>
      <c r="CL11" s="93"/>
      <c r="CM11" s="93"/>
      <c r="CN11" s="93"/>
      <c r="CO11" s="93"/>
      <c r="CP11" s="93"/>
      <c r="CQ11" s="93"/>
      <c r="CR11" s="93"/>
      <c r="CS11" s="93"/>
      <c r="CT11" s="93"/>
      <c r="CU11" s="93"/>
      <c r="CV11" s="93"/>
      <c r="CW11" s="93"/>
    </row>
    <row r="12" spans="1:101" ht="17.399999999999999" x14ac:dyDescent="0.3">
      <c r="A12" s="205" t="s">
        <v>258</v>
      </c>
      <c r="B12" s="205"/>
      <c r="C12" s="205"/>
      <c r="D12" s="205"/>
      <c r="E12" s="106"/>
      <c r="F12" s="100" t="s">
        <v>259</v>
      </c>
      <c r="G12" s="100" t="s">
        <v>260</v>
      </c>
      <c r="H12" s="100" t="s">
        <v>261</v>
      </c>
      <c r="I12" s="100" t="s">
        <v>262</v>
      </c>
      <c r="J12" s="93"/>
      <c r="K12" s="93"/>
      <c r="L12" s="93"/>
      <c r="M12" s="93"/>
      <c r="N12" s="93"/>
      <c r="O12" s="93"/>
      <c r="P12" s="93"/>
      <c r="Q12" s="93"/>
      <c r="R12" s="93"/>
      <c r="S12" s="93"/>
      <c r="T12" s="93"/>
      <c r="U12" s="93"/>
      <c r="V12" s="93"/>
      <c r="W12" s="93"/>
      <c r="X12" s="93"/>
      <c r="Y12" s="93"/>
      <c r="Z12" s="93"/>
      <c r="AA12" s="93"/>
      <c r="AB12" s="93"/>
      <c r="AC12" s="93"/>
      <c r="AD12" s="93"/>
      <c r="AE12" s="93"/>
      <c r="AF12" s="93"/>
      <c r="AG12" s="93"/>
      <c r="AH12" s="93"/>
      <c r="AI12" s="93"/>
      <c r="AJ12" s="93"/>
      <c r="AK12" s="93"/>
      <c r="AL12" s="93"/>
      <c r="AM12" s="93"/>
      <c r="AN12" s="93"/>
      <c r="AO12" s="93"/>
      <c r="AP12" s="93"/>
      <c r="AQ12" s="93"/>
      <c r="AR12" s="93"/>
      <c r="AS12" s="93"/>
      <c r="AT12" s="93"/>
      <c r="AU12" s="93"/>
      <c r="AV12" s="93"/>
      <c r="AW12" s="93"/>
      <c r="AX12" s="93"/>
      <c r="AY12" s="93"/>
      <c r="AZ12" s="93"/>
      <c r="BA12" s="93"/>
      <c r="BB12" s="93"/>
      <c r="BC12" s="93"/>
      <c r="BD12" s="93"/>
      <c r="BE12" s="93"/>
      <c r="BF12" s="93"/>
      <c r="BG12" s="93"/>
      <c r="BH12" s="93"/>
      <c r="BI12" s="93"/>
      <c r="BJ12" s="93"/>
      <c r="BK12" s="93"/>
      <c r="BL12" s="93"/>
      <c r="BM12" s="93"/>
      <c r="BN12" s="93"/>
      <c r="BO12" s="93"/>
      <c r="BP12" s="93"/>
      <c r="BQ12" s="93"/>
      <c r="BR12" s="93"/>
      <c r="BS12" s="93"/>
      <c r="BT12" s="93"/>
      <c r="BU12" s="93"/>
      <c r="BV12" s="93"/>
      <c r="BW12" s="93"/>
      <c r="BX12" s="93"/>
      <c r="BY12" s="93"/>
      <c r="BZ12" s="93"/>
      <c r="CA12" s="93"/>
      <c r="CB12" s="93"/>
      <c r="CC12" s="93"/>
      <c r="CD12" s="93"/>
      <c r="CE12" s="93"/>
      <c r="CF12" s="93"/>
      <c r="CG12" s="93"/>
      <c r="CH12" s="93"/>
      <c r="CI12" s="93"/>
      <c r="CJ12" s="93"/>
      <c r="CK12" s="93"/>
      <c r="CL12" s="93"/>
      <c r="CM12" s="93"/>
      <c r="CN12" s="93"/>
      <c r="CO12" s="93"/>
      <c r="CP12" s="93"/>
      <c r="CQ12" s="93"/>
      <c r="CR12" s="93"/>
      <c r="CS12" s="93"/>
      <c r="CT12" s="93"/>
      <c r="CU12" s="93"/>
      <c r="CV12" s="93"/>
      <c r="CW12" s="93"/>
    </row>
    <row r="13" spans="1:101" s="119" customFormat="1" x14ac:dyDescent="0.3">
      <c r="A13" s="96" t="s">
        <v>263</v>
      </c>
      <c r="B13" s="96">
        <v>31802</v>
      </c>
      <c r="C13" s="96" t="s">
        <v>333</v>
      </c>
      <c r="D13" s="96" t="s">
        <v>264</v>
      </c>
      <c r="E13" s="106"/>
      <c r="F13" s="93"/>
      <c r="G13" s="93"/>
      <c r="H13" s="93"/>
      <c r="I13" s="93"/>
      <c r="J13" s="93"/>
      <c r="K13" s="93"/>
      <c r="L13" s="93"/>
      <c r="M13" s="93"/>
      <c r="N13" s="93"/>
      <c r="O13" s="93"/>
      <c r="P13" s="93"/>
      <c r="Q13" s="93"/>
      <c r="R13" s="93"/>
      <c r="S13" s="93"/>
      <c r="T13" s="93"/>
      <c r="U13" s="93"/>
      <c r="V13" s="93"/>
      <c r="W13" s="93"/>
      <c r="X13" s="93"/>
      <c r="Y13" s="93"/>
      <c r="Z13" s="93"/>
      <c r="AA13" s="93"/>
      <c r="AB13" s="93"/>
      <c r="AC13" s="93"/>
      <c r="AD13" s="93"/>
      <c r="AE13" s="93"/>
      <c r="AF13" s="93"/>
      <c r="AG13" s="93"/>
      <c r="AH13" s="93"/>
      <c r="AI13" s="93"/>
      <c r="AJ13" s="93"/>
      <c r="AK13" s="93"/>
      <c r="AL13" s="93"/>
      <c r="AM13" s="93"/>
      <c r="AN13" s="93"/>
      <c r="AO13" s="93"/>
      <c r="AP13" s="93"/>
      <c r="AQ13" s="93"/>
      <c r="AR13" s="93"/>
      <c r="AS13" s="93"/>
      <c r="AT13" s="93"/>
      <c r="AU13" s="93"/>
      <c r="AV13" s="93"/>
      <c r="AW13" s="93"/>
      <c r="AX13" s="93"/>
      <c r="AY13" s="93"/>
      <c r="AZ13" s="93"/>
      <c r="BA13" s="93"/>
      <c r="BB13" s="93"/>
      <c r="BC13" s="93"/>
      <c r="BD13" s="93"/>
      <c r="BE13" s="93"/>
      <c r="BF13" s="93"/>
      <c r="BG13" s="93"/>
      <c r="BH13" s="93"/>
      <c r="BI13" s="93"/>
      <c r="BJ13" s="93"/>
      <c r="BK13" s="93"/>
      <c r="BL13" s="93"/>
      <c r="BM13" s="93"/>
      <c r="BN13" s="93"/>
      <c r="BO13" s="93"/>
      <c r="BP13" s="93"/>
      <c r="BQ13" s="93"/>
      <c r="BR13" s="93"/>
      <c r="BS13" s="93"/>
      <c r="BT13" s="93"/>
      <c r="BU13" s="93"/>
      <c r="BV13" s="93"/>
      <c r="BW13" s="93"/>
      <c r="BX13" s="93"/>
      <c r="BY13" s="93"/>
      <c r="BZ13" s="93"/>
      <c r="CA13" s="93"/>
      <c r="CB13" s="93"/>
      <c r="CC13" s="93"/>
      <c r="CD13" s="93"/>
      <c r="CE13" s="93"/>
      <c r="CF13" s="93"/>
      <c r="CG13" s="93"/>
      <c r="CH13" s="93"/>
      <c r="CI13" s="93"/>
      <c r="CJ13" s="93"/>
      <c r="CK13" s="93"/>
      <c r="CL13" s="93"/>
      <c r="CM13" s="93"/>
      <c r="CN13" s="93"/>
      <c r="CO13" s="93"/>
      <c r="CP13" s="93"/>
      <c r="CQ13" s="93"/>
      <c r="CR13" s="93"/>
      <c r="CS13" s="93"/>
      <c r="CT13" s="93"/>
      <c r="CU13" s="93"/>
      <c r="CV13" s="93"/>
      <c r="CW13" s="93"/>
    </row>
    <row r="14" spans="1:101" s="119" customFormat="1" x14ac:dyDescent="0.3">
      <c r="A14" s="96" t="s">
        <v>265</v>
      </c>
      <c r="B14" s="96">
        <v>30338</v>
      </c>
      <c r="C14" s="96" t="s">
        <v>334</v>
      </c>
      <c r="D14" s="96" t="s">
        <v>266</v>
      </c>
      <c r="E14" s="106"/>
      <c r="F14" s="93"/>
      <c r="G14" s="93"/>
      <c r="H14" s="93"/>
      <c r="I14" s="93"/>
      <c r="J14" s="93"/>
      <c r="K14" s="93"/>
      <c r="L14" s="93"/>
      <c r="M14" s="93"/>
      <c r="N14" s="93"/>
      <c r="O14" s="93"/>
      <c r="P14" s="93"/>
      <c r="Q14" s="93"/>
      <c r="R14" s="93"/>
      <c r="S14" s="93"/>
      <c r="T14" s="93"/>
      <c r="U14" s="93"/>
      <c r="V14" s="93"/>
      <c r="W14" s="93"/>
      <c r="X14" s="93"/>
      <c r="Y14" s="93"/>
      <c r="Z14" s="93"/>
      <c r="AA14" s="93"/>
      <c r="AB14" s="93"/>
      <c r="AC14" s="93"/>
      <c r="AD14" s="93"/>
      <c r="AE14" s="93"/>
      <c r="AF14" s="93"/>
      <c r="AG14" s="93"/>
      <c r="AH14" s="93"/>
      <c r="AI14" s="93"/>
      <c r="AJ14" s="93"/>
      <c r="AK14" s="93"/>
      <c r="AL14" s="93"/>
      <c r="AM14" s="93"/>
      <c r="AN14" s="93"/>
      <c r="AO14" s="93"/>
      <c r="AP14" s="93"/>
      <c r="AQ14" s="93"/>
      <c r="AR14" s="93"/>
      <c r="AS14" s="93"/>
      <c r="AT14" s="93"/>
      <c r="AU14" s="93"/>
      <c r="AV14" s="93"/>
      <c r="AW14" s="93"/>
      <c r="AX14" s="93"/>
      <c r="AY14" s="93"/>
      <c r="AZ14" s="93"/>
      <c r="BA14" s="93"/>
      <c r="BB14" s="93"/>
      <c r="BC14" s="93"/>
      <c r="BD14" s="93"/>
      <c r="BE14" s="93"/>
      <c r="BF14" s="93"/>
      <c r="BG14" s="93"/>
      <c r="BH14" s="93"/>
      <c r="BI14" s="93"/>
      <c r="BJ14" s="93"/>
      <c r="BK14" s="93"/>
      <c r="BL14" s="93"/>
      <c r="BM14" s="93"/>
      <c r="BN14" s="93"/>
      <c r="BO14" s="93"/>
      <c r="BP14" s="93"/>
      <c r="BQ14" s="93"/>
      <c r="BR14" s="93"/>
      <c r="BS14" s="93"/>
      <c r="BT14" s="93"/>
      <c r="BU14" s="93"/>
      <c r="BV14" s="93"/>
      <c r="BW14" s="93"/>
      <c r="BX14" s="93"/>
      <c r="BY14" s="93"/>
      <c r="BZ14" s="93"/>
      <c r="CA14" s="93"/>
      <c r="CB14" s="93"/>
      <c r="CC14" s="93"/>
      <c r="CD14" s="93"/>
      <c r="CE14" s="93"/>
      <c r="CF14" s="93"/>
      <c r="CG14" s="93"/>
      <c r="CH14" s="93"/>
      <c r="CI14" s="93"/>
      <c r="CJ14" s="93"/>
      <c r="CK14" s="93"/>
      <c r="CL14" s="93"/>
      <c r="CM14" s="93"/>
      <c r="CN14" s="93"/>
      <c r="CO14" s="93"/>
      <c r="CP14" s="93"/>
      <c r="CQ14" s="93"/>
      <c r="CR14" s="93"/>
      <c r="CS14" s="93"/>
      <c r="CT14" s="93"/>
      <c r="CU14" s="93"/>
      <c r="CV14" s="93"/>
      <c r="CW14" s="93"/>
    </row>
    <row r="15" spans="1:101" x14ac:dyDescent="0.3">
      <c r="A15" s="96" t="s">
        <v>267</v>
      </c>
      <c r="B15" s="96">
        <v>30555</v>
      </c>
      <c r="C15" s="96" t="s">
        <v>268</v>
      </c>
      <c r="D15" s="96" t="s">
        <v>269</v>
      </c>
      <c r="E15" s="106"/>
      <c r="F15" s="93"/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  <c r="R15" s="93"/>
      <c r="S15" s="93"/>
      <c r="T15" s="93"/>
      <c r="U15" s="93"/>
      <c r="V15" s="93"/>
      <c r="W15" s="93"/>
      <c r="X15" s="93"/>
      <c r="Y15" s="93"/>
      <c r="Z15" s="93"/>
      <c r="AA15" s="93"/>
      <c r="AB15" s="93"/>
      <c r="AC15" s="93"/>
      <c r="AD15" s="93"/>
      <c r="AE15" s="93"/>
      <c r="AF15" s="93"/>
      <c r="AG15" s="93"/>
      <c r="AH15" s="93"/>
      <c r="AI15" s="93"/>
      <c r="AJ15" s="93"/>
      <c r="AK15" s="93"/>
      <c r="AL15" s="93"/>
      <c r="AM15" s="93"/>
      <c r="AN15" s="93"/>
      <c r="AO15" s="93"/>
      <c r="AP15" s="93"/>
      <c r="AQ15" s="93"/>
      <c r="AR15" s="93"/>
      <c r="AS15" s="93"/>
      <c r="AT15" s="93"/>
      <c r="AU15" s="93"/>
      <c r="AV15" s="93"/>
      <c r="AW15" s="93"/>
      <c r="AX15" s="93"/>
      <c r="AY15" s="93"/>
      <c r="AZ15" s="93"/>
      <c r="BA15" s="93"/>
      <c r="BB15" s="93"/>
      <c r="BC15" s="93"/>
      <c r="BD15" s="93"/>
      <c r="BE15" s="93"/>
      <c r="BF15" s="93"/>
      <c r="BG15" s="93"/>
      <c r="BH15" s="93"/>
      <c r="BI15" s="93"/>
      <c r="BJ15" s="93"/>
      <c r="BK15" s="93"/>
      <c r="BL15" s="93"/>
      <c r="BM15" s="93"/>
      <c r="BN15" s="93"/>
      <c r="BO15" s="93"/>
      <c r="BP15" s="93"/>
      <c r="BQ15" s="93"/>
      <c r="BR15" s="93"/>
      <c r="BS15" s="93"/>
      <c r="BT15" s="93"/>
      <c r="BU15" s="93"/>
      <c r="BV15" s="93"/>
      <c r="BW15" s="93"/>
      <c r="BX15" s="93"/>
      <c r="BY15" s="93"/>
      <c r="BZ15" s="93"/>
      <c r="CA15" s="93"/>
      <c r="CB15" s="93"/>
      <c r="CC15" s="93"/>
      <c r="CD15" s="93"/>
      <c r="CE15" s="93"/>
      <c r="CF15" s="93"/>
      <c r="CG15" s="93"/>
      <c r="CH15" s="93"/>
      <c r="CI15" s="93"/>
      <c r="CJ15" s="93"/>
      <c r="CK15" s="93"/>
      <c r="CL15" s="93"/>
      <c r="CM15" s="93"/>
      <c r="CN15" s="93"/>
      <c r="CO15" s="93"/>
      <c r="CP15" s="93"/>
      <c r="CQ15" s="93"/>
      <c r="CR15" s="93"/>
      <c r="CS15" s="93"/>
      <c r="CT15" s="93"/>
      <c r="CU15" s="93"/>
      <c r="CV15" s="93"/>
      <c r="CW15" s="93"/>
    </row>
    <row r="16" spans="1:101" s="119" customFormat="1" x14ac:dyDescent="0.3">
      <c r="A16" s="96" t="s">
        <v>270</v>
      </c>
      <c r="B16" s="96">
        <v>31281</v>
      </c>
      <c r="C16" s="96" t="s">
        <v>335</v>
      </c>
      <c r="D16" s="96" t="s">
        <v>271</v>
      </c>
      <c r="E16" s="106"/>
      <c r="F16" s="93"/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93"/>
      <c r="W16" s="93"/>
      <c r="X16" s="93"/>
      <c r="Y16" s="93"/>
      <c r="Z16" s="93"/>
      <c r="AA16" s="93"/>
      <c r="AB16" s="93"/>
      <c r="AC16" s="93"/>
      <c r="AD16" s="93"/>
      <c r="AE16" s="93"/>
      <c r="AF16" s="93"/>
      <c r="AG16" s="93"/>
      <c r="AH16" s="93"/>
      <c r="AI16" s="93"/>
      <c r="AJ16" s="93"/>
      <c r="AK16" s="93"/>
      <c r="AL16" s="93"/>
      <c r="AM16" s="93"/>
      <c r="AN16" s="93"/>
      <c r="AO16" s="93"/>
      <c r="AP16" s="93"/>
      <c r="AQ16" s="93"/>
      <c r="AR16" s="93"/>
      <c r="AS16" s="93"/>
      <c r="AT16" s="93"/>
      <c r="AU16" s="93"/>
      <c r="AV16" s="93"/>
      <c r="AW16" s="93"/>
      <c r="AX16" s="93"/>
      <c r="AY16" s="93"/>
      <c r="AZ16" s="93"/>
      <c r="BA16" s="93"/>
      <c r="BB16" s="93"/>
      <c r="BC16" s="93"/>
      <c r="BD16" s="93"/>
      <c r="BE16" s="93"/>
      <c r="BF16" s="93"/>
      <c r="BG16" s="93"/>
      <c r="BH16" s="93"/>
      <c r="BI16" s="93"/>
      <c r="BJ16" s="93"/>
      <c r="BK16" s="93"/>
      <c r="BL16" s="93"/>
      <c r="BM16" s="93"/>
      <c r="BN16" s="93"/>
      <c r="BO16" s="93"/>
      <c r="BP16" s="93"/>
      <c r="BQ16" s="93"/>
      <c r="BR16" s="93"/>
      <c r="BS16" s="93"/>
      <c r="BT16" s="93"/>
      <c r="BU16" s="93"/>
      <c r="BV16" s="93"/>
      <c r="BW16" s="93"/>
      <c r="BX16" s="93"/>
      <c r="BY16" s="93"/>
      <c r="BZ16" s="93"/>
      <c r="CA16" s="93"/>
      <c r="CB16" s="93"/>
      <c r="CC16" s="93"/>
      <c r="CD16" s="93"/>
      <c r="CE16" s="93"/>
      <c r="CF16" s="93"/>
      <c r="CG16" s="93"/>
      <c r="CH16" s="93"/>
      <c r="CI16" s="93"/>
      <c r="CJ16" s="93"/>
      <c r="CK16" s="93"/>
      <c r="CL16" s="93"/>
      <c r="CM16" s="93"/>
      <c r="CN16" s="93"/>
      <c r="CO16" s="93"/>
      <c r="CP16" s="93"/>
      <c r="CQ16" s="93"/>
      <c r="CR16" s="93"/>
      <c r="CS16" s="93"/>
      <c r="CT16" s="93"/>
      <c r="CU16" s="93"/>
      <c r="CV16" s="93"/>
      <c r="CW16" s="93"/>
    </row>
    <row r="17" spans="1:101" x14ac:dyDescent="0.3">
      <c r="A17" s="96" t="s">
        <v>272</v>
      </c>
      <c r="B17" s="96">
        <v>30610</v>
      </c>
      <c r="C17" s="96" t="s">
        <v>273</v>
      </c>
      <c r="D17" s="96" t="s">
        <v>274</v>
      </c>
      <c r="E17" s="106"/>
      <c r="F17" s="93"/>
      <c r="G17" s="93"/>
      <c r="H17" s="93"/>
      <c r="I17" s="93"/>
      <c r="J17" s="93"/>
      <c r="K17" s="93"/>
      <c r="L17" s="93"/>
      <c r="M17" s="93"/>
      <c r="N17" s="93"/>
      <c r="O17" s="93"/>
      <c r="P17" s="93"/>
      <c r="Q17" s="93"/>
      <c r="R17" s="93"/>
      <c r="S17" s="93"/>
      <c r="T17" s="93"/>
      <c r="U17" s="93"/>
      <c r="V17" s="93"/>
      <c r="W17" s="93"/>
      <c r="X17" s="93"/>
      <c r="Y17" s="93"/>
      <c r="Z17" s="93"/>
      <c r="AA17" s="93"/>
      <c r="AB17" s="93"/>
      <c r="AC17" s="93"/>
      <c r="AD17" s="93"/>
      <c r="AE17" s="93"/>
      <c r="AF17" s="93"/>
      <c r="AG17" s="93"/>
      <c r="AH17" s="93"/>
      <c r="AI17" s="93"/>
      <c r="AJ17" s="93"/>
      <c r="AK17" s="93"/>
      <c r="AL17" s="93"/>
      <c r="AM17" s="93"/>
      <c r="AN17" s="93"/>
      <c r="AO17" s="93"/>
      <c r="AP17" s="93"/>
      <c r="AQ17" s="93"/>
      <c r="AR17" s="93"/>
      <c r="AS17" s="93"/>
      <c r="AT17" s="93"/>
      <c r="AU17" s="93"/>
      <c r="AV17" s="93"/>
      <c r="AW17" s="93"/>
      <c r="AX17" s="93"/>
      <c r="AY17" s="93"/>
      <c r="AZ17" s="93"/>
      <c r="BA17" s="93"/>
      <c r="BB17" s="93"/>
      <c r="BC17" s="93"/>
      <c r="BD17" s="93"/>
      <c r="BE17" s="93"/>
      <c r="BF17" s="93"/>
      <c r="BG17" s="93"/>
      <c r="BH17" s="93"/>
      <c r="BI17" s="93"/>
      <c r="BJ17" s="93"/>
      <c r="BK17" s="93"/>
      <c r="BL17" s="93"/>
      <c r="BM17" s="93"/>
      <c r="BN17" s="93"/>
      <c r="BO17" s="93"/>
      <c r="BP17" s="93"/>
      <c r="BQ17" s="93"/>
      <c r="BR17" s="93"/>
      <c r="BS17" s="93"/>
      <c r="BT17" s="93"/>
      <c r="BU17" s="93"/>
      <c r="BV17" s="93"/>
      <c r="BW17" s="93"/>
      <c r="BX17" s="93"/>
      <c r="BY17" s="93"/>
      <c r="BZ17" s="93"/>
      <c r="CA17" s="93"/>
      <c r="CB17" s="93"/>
      <c r="CC17" s="93"/>
      <c r="CD17" s="93"/>
      <c r="CE17" s="93"/>
      <c r="CF17" s="93"/>
      <c r="CG17" s="93"/>
      <c r="CH17" s="93"/>
      <c r="CI17" s="93"/>
      <c r="CJ17" s="93"/>
      <c r="CK17" s="93"/>
      <c r="CL17" s="93"/>
      <c r="CM17" s="93"/>
      <c r="CN17" s="93"/>
      <c r="CO17" s="93"/>
      <c r="CP17" s="93"/>
      <c r="CQ17" s="93"/>
      <c r="CR17" s="93"/>
      <c r="CS17" s="93"/>
      <c r="CT17" s="93"/>
      <c r="CU17" s="93"/>
      <c r="CV17" s="93"/>
      <c r="CW17" s="93"/>
    </row>
    <row r="18" spans="1:101" x14ac:dyDescent="0.3">
      <c r="A18" s="96" t="s">
        <v>275</v>
      </c>
      <c r="B18" s="96">
        <v>32362</v>
      </c>
      <c r="C18" s="96" t="s">
        <v>276</v>
      </c>
      <c r="D18" s="96" t="s">
        <v>277</v>
      </c>
      <c r="E18" s="106"/>
      <c r="F18" s="93"/>
      <c r="G18" s="93"/>
      <c r="H18" s="93"/>
      <c r="I18" s="93"/>
      <c r="J18" s="93"/>
      <c r="K18" s="93"/>
      <c r="L18" s="93"/>
      <c r="M18" s="93"/>
      <c r="N18" s="93"/>
      <c r="O18" s="93"/>
      <c r="P18" s="93"/>
      <c r="Q18" s="93"/>
      <c r="R18" s="93"/>
      <c r="S18" s="93"/>
      <c r="T18" s="93"/>
      <c r="U18" s="93"/>
      <c r="V18" s="93"/>
      <c r="W18" s="93"/>
      <c r="X18" s="93"/>
      <c r="Y18" s="93"/>
      <c r="Z18" s="93"/>
      <c r="AA18" s="93"/>
      <c r="AB18" s="93"/>
      <c r="AC18" s="93"/>
      <c r="AD18" s="93"/>
      <c r="AE18" s="93"/>
      <c r="AF18" s="93"/>
      <c r="AG18" s="93"/>
      <c r="AH18" s="93"/>
      <c r="AI18" s="93"/>
      <c r="AJ18" s="93"/>
      <c r="AK18" s="93"/>
      <c r="AL18" s="93"/>
      <c r="AM18" s="93"/>
      <c r="AN18" s="93"/>
      <c r="AO18" s="93"/>
      <c r="AP18" s="93"/>
      <c r="AQ18" s="93"/>
      <c r="AR18" s="93"/>
      <c r="AS18" s="93"/>
      <c r="AT18" s="93"/>
      <c r="AU18" s="93"/>
      <c r="AV18" s="93"/>
      <c r="AW18" s="93"/>
      <c r="AX18" s="93"/>
      <c r="AY18" s="93"/>
      <c r="AZ18" s="93"/>
      <c r="BA18" s="93"/>
      <c r="BB18" s="93"/>
      <c r="BC18" s="93"/>
      <c r="BD18" s="93"/>
      <c r="BE18" s="93"/>
      <c r="BF18" s="93"/>
      <c r="BG18" s="93"/>
      <c r="BH18" s="93"/>
      <c r="BI18" s="93"/>
      <c r="BJ18" s="93"/>
      <c r="BK18" s="93"/>
      <c r="BL18" s="93"/>
      <c r="BM18" s="93"/>
      <c r="BN18" s="93"/>
      <c r="BO18" s="93"/>
      <c r="BP18" s="93"/>
      <c r="BQ18" s="93"/>
      <c r="BR18" s="93"/>
      <c r="BS18" s="93"/>
      <c r="BT18" s="93"/>
      <c r="BU18" s="93"/>
      <c r="BV18" s="93"/>
      <c r="BW18" s="93"/>
      <c r="BX18" s="93"/>
      <c r="BY18" s="93"/>
      <c r="BZ18" s="93"/>
      <c r="CA18" s="93"/>
      <c r="CB18" s="93"/>
      <c r="CC18" s="93"/>
      <c r="CD18" s="93"/>
      <c r="CE18" s="93"/>
      <c r="CF18" s="93"/>
      <c r="CG18" s="93"/>
      <c r="CH18" s="93"/>
      <c r="CI18" s="93"/>
      <c r="CJ18" s="93"/>
      <c r="CK18" s="93"/>
      <c r="CL18" s="93"/>
      <c r="CM18" s="93"/>
      <c r="CN18" s="93"/>
      <c r="CO18" s="93"/>
      <c r="CP18" s="93"/>
      <c r="CQ18" s="93"/>
      <c r="CR18" s="93"/>
      <c r="CS18" s="93"/>
      <c r="CT18" s="93"/>
      <c r="CU18" s="93"/>
      <c r="CV18" s="93"/>
      <c r="CW18" s="93"/>
    </row>
    <row r="19" spans="1:101" s="119" customFormat="1" x14ac:dyDescent="0.3">
      <c r="A19" s="96" t="s">
        <v>275</v>
      </c>
      <c r="B19" s="96">
        <v>32347</v>
      </c>
      <c r="C19" s="98" t="s">
        <v>336</v>
      </c>
      <c r="D19" s="96" t="s">
        <v>278</v>
      </c>
      <c r="E19" s="106"/>
      <c r="F19" s="93"/>
      <c r="G19" s="93"/>
      <c r="H19" s="93"/>
      <c r="I19" s="93"/>
      <c r="J19" s="93"/>
      <c r="K19" s="93"/>
      <c r="L19" s="93"/>
      <c r="M19" s="93"/>
      <c r="N19" s="93"/>
      <c r="O19" s="93"/>
      <c r="P19" s="93"/>
      <c r="Q19" s="93"/>
      <c r="R19" s="93"/>
      <c r="S19" s="93"/>
      <c r="T19" s="93"/>
      <c r="U19" s="93"/>
      <c r="V19" s="93"/>
      <c r="W19" s="93"/>
      <c r="X19" s="93"/>
      <c r="Y19" s="93"/>
      <c r="Z19" s="93"/>
      <c r="AA19" s="93"/>
      <c r="AB19" s="93"/>
      <c r="AC19" s="93"/>
      <c r="AD19" s="93"/>
      <c r="AE19" s="93"/>
      <c r="AF19" s="93"/>
      <c r="AG19" s="93"/>
      <c r="AH19" s="93"/>
      <c r="AI19" s="93"/>
      <c r="AJ19" s="93"/>
      <c r="AK19" s="93"/>
      <c r="AL19" s="93"/>
      <c r="AM19" s="93"/>
      <c r="AN19" s="93"/>
      <c r="AO19" s="93"/>
      <c r="AP19" s="93"/>
      <c r="AQ19" s="93"/>
      <c r="AR19" s="93"/>
      <c r="AS19" s="93"/>
      <c r="AT19" s="93"/>
      <c r="AU19" s="93"/>
      <c r="AV19" s="93"/>
      <c r="AW19" s="93"/>
      <c r="AX19" s="93"/>
      <c r="AY19" s="93"/>
      <c r="AZ19" s="93"/>
      <c r="BA19" s="93"/>
      <c r="BB19" s="93"/>
      <c r="BC19" s="93"/>
      <c r="BD19" s="93"/>
      <c r="BE19" s="93"/>
      <c r="BF19" s="93"/>
      <c r="BG19" s="93"/>
      <c r="BH19" s="93"/>
      <c r="BI19" s="93"/>
      <c r="BJ19" s="93"/>
      <c r="BK19" s="93"/>
      <c r="BL19" s="93"/>
      <c r="BM19" s="93"/>
      <c r="BN19" s="93"/>
      <c r="BO19" s="93"/>
      <c r="BP19" s="93"/>
      <c r="BQ19" s="93"/>
      <c r="BR19" s="93"/>
      <c r="BS19" s="93"/>
      <c r="BT19" s="93"/>
      <c r="BU19" s="93"/>
      <c r="BV19" s="93"/>
      <c r="BW19" s="93"/>
      <c r="BX19" s="93"/>
      <c r="BY19" s="93"/>
      <c r="BZ19" s="93"/>
      <c r="CA19" s="93"/>
      <c r="CB19" s="93"/>
      <c r="CC19" s="93"/>
      <c r="CD19" s="93"/>
      <c r="CE19" s="93"/>
      <c r="CF19" s="93"/>
      <c r="CG19" s="93"/>
      <c r="CH19" s="93"/>
      <c r="CI19" s="93"/>
      <c r="CJ19" s="93"/>
      <c r="CK19" s="93"/>
      <c r="CL19" s="93"/>
      <c r="CM19" s="93"/>
      <c r="CN19" s="93"/>
      <c r="CO19" s="93"/>
      <c r="CP19" s="93"/>
      <c r="CQ19" s="93"/>
      <c r="CR19" s="93"/>
      <c r="CS19" s="93"/>
      <c r="CT19" s="93"/>
      <c r="CU19" s="93"/>
      <c r="CV19" s="93"/>
      <c r="CW19" s="93"/>
    </row>
    <row r="20" spans="1:101" s="119" customFormat="1" x14ac:dyDescent="0.3">
      <c r="A20" s="96" t="s">
        <v>279</v>
      </c>
      <c r="B20" s="103" t="s">
        <v>280</v>
      </c>
      <c r="C20" s="98" t="s">
        <v>337</v>
      </c>
      <c r="D20" s="96" t="s">
        <v>281</v>
      </c>
      <c r="E20" s="106"/>
      <c r="F20" s="93"/>
      <c r="G20" s="93"/>
      <c r="H20" s="93"/>
      <c r="I20" s="93"/>
      <c r="J20" s="93"/>
      <c r="K20" s="93"/>
      <c r="L20" s="93"/>
      <c r="M20" s="93"/>
      <c r="N20" s="93"/>
      <c r="O20" s="93"/>
      <c r="P20" s="93"/>
      <c r="Q20" s="93"/>
      <c r="R20" s="93"/>
      <c r="S20" s="93"/>
      <c r="T20" s="93"/>
      <c r="U20" s="93"/>
      <c r="V20" s="93"/>
      <c r="W20" s="93"/>
      <c r="X20" s="93"/>
      <c r="Y20" s="93"/>
      <c r="Z20" s="93"/>
      <c r="AA20" s="93"/>
      <c r="AB20" s="93"/>
      <c r="AC20" s="93"/>
      <c r="AD20" s="93"/>
      <c r="AE20" s="93"/>
      <c r="AF20" s="93"/>
      <c r="AG20" s="93"/>
      <c r="AH20" s="93"/>
      <c r="AI20" s="93"/>
      <c r="AJ20" s="93"/>
      <c r="AK20" s="93"/>
      <c r="AL20" s="93"/>
      <c r="AM20" s="93"/>
      <c r="AN20" s="93"/>
      <c r="AO20" s="93"/>
      <c r="AP20" s="93"/>
      <c r="AQ20" s="93"/>
      <c r="AR20" s="93"/>
      <c r="AS20" s="93"/>
      <c r="AT20" s="93"/>
      <c r="AU20" s="93"/>
      <c r="AV20" s="93"/>
      <c r="AW20" s="93"/>
      <c r="AX20" s="93"/>
      <c r="AY20" s="93"/>
      <c r="AZ20" s="93"/>
      <c r="BA20" s="93"/>
      <c r="BB20" s="93"/>
      <c r="BC20" s="93"/>
      <c r="BD20" s="93"/>
      <c r="BE20" s="93"/>
      <c r="BF20" s="93"/>
      <c r="BG20" s="93"/>
      <c r="BH20" s="93"/>
      <c r="BI20" s="93"/>
      <c r="BJ20" s="93"/>
      <c r="BK20" s="93"/>
      <c r="BL20" s="93"/>
      <c r="BM20" s="93"/>
      <c r="BN20" s="93"/>
      <c r="BO20" s="93"/>
      <c r="BP20" s="93"/>
      <c r="BQ20" s="93"/>
      <c r="BR20" s="93"/>
      <c r="BS20" s="93"/>
      <c r="BT20" s="93"/>
      <c r="BU20" s="93"/>
      <c r="BV20" s="93"/>
      <c r="BW20" s="93"/>
      <c r="BX20" s="93"/>
      <c r="BY20" s="93"/>
      <c r="BZ20" s="93"/>
      <c r="CA20" s="93"/>
      <c r="CB20" s="93"/>
      <c r="CC20" s="93"/>
      <c r="CD20" s="93"/>
      <c r="CE20" s="93"/>
      <c r="CF20" s="93"/>
      <c r="CG20" s="93"/>
      <c r="CH20" s="93"/>
      <c r="CI20" s="93"/>
      <c r="CJ20" s="93"/>
      <c r="CK20" s="93"/>
      <c r="CL20" s="93"/>
      <c r="CM20" s="93"/>
      <c r="CN20" s="93"/>
      <c r="CO20" s="93"/>
      <c r="CP20" s="93"/>
      <c r="CQ20" s="93"/>
      <c r="CR20" s="93"/>
      <c r="CS20" s="93"/>
      <c r="CT20" s="93"/>
      <c r="CU20" s="93"/>
      <c r="CV20" s="93"/>
      <c r="CW20" s="93"/>
    </row>
    <row r="21" spans="1:101" x14ac:dyDescent="0.3">
      <c r="A21" s="96" t="s">
        <v>279</v>
      </c>
      <c r="B21" s="103" t="s">
        <v>282</v>
      </c>
      <c r="C21" s="101" t="s">
        <v>283</v>
      </c>
      <c r="D21" s="96" t="s">
        <v>284</v>
      </c>
      <c r="E21" s="106"/>
      <c r="F21" s="93"/>
      <c r="G21" s="93"/>
      <c r="H21" s="93"/>
      <c r="I21" s="93"/>
      <c r="J21" s="93"/>
      <c r="K21" s="93"/>
      <c r="L21" s="93"/>
      <c r="M21" s="93"/>
      <c r="N21" s="93"/>
      <c r="O21" s="93"/>
      <c r="P21" s="93"/>
      <c r="Q21" s="93"/>
      <c r="R21" s="93"/>
      <c r="S21" s="93"/>
      <c r="T21" s="93"/>
      <c r="U21" s="93"/>
      <c r="V21" s="93"/>
      <c r="W21" s="93"/>
      <c r="X21" s="93"/>
      <c r="Y21" s="93"/>
      <c r="Z21" s="93"/>
      <c r="AA21" s="93"/>
      <c r="AB21" s="93"/>
      <c r="AC21" s="93"/>
      <c r="AD21" s="93"/>
      <c r="AE21" s="93"/>
      <c r="AF21" s="93"/>
      <c r="AG21" s="93"/>
      <c r="AH21" s="93"/>
      <c r="AI21" s="93"/>
      <c r="AJ21" s="93"/>
      <c r="AK21" s="93"/>
      <c r="AL21" s="93"/>
      <c r="AM21" s="93"/>
      <c r="AN21" s="93"/>
      <c r="AO21" s="93"/>
      <c r="AP21" s="93"/>
      <c r="AQ21" s="93"/>
      <c r="AR21" s="93"/>
      <c r="AS21" s="93"/>
      <c r="AT21" s="93"/>
      <c r="AU21" s="93"/>
      <c r="AV21" s="93"/>
      <c r="AW21" s="93"/>
      <c r="AX21" s="93"/>
      <c r="AY21" s="93"/>
      <c r="AZ21" s="93"/>
      <c r="BA21" s="93"/>
      <c r="BB21" s="93"/>
      <c r="BC21" s="93"/>
      <c r="BD21" s="93"/>
      <c r="BE21" s="93"/>
      <c r="BF21" s="93"/>
      <c r="BG21" s="93"/>
      <c r="BH21" s="93"/>
      <c r="BI21" s="93"/>
      <c r="BJ21" s="93"/>
      <c r="BK21" s="93"/>
      <c r="BL21" s="93"/>
      <c r="BM21" s="93"/>
      <c r="BN21" s="93"/>
      <c r="BO21" s="93"/>
      <c r="BP21" s="93"/>
      <c r="BQ21" s="93"/>
      <c r="BR21" s="93"/>
      <c r="BS21" s="93"/>
      <c r="BT21" s="93"/>
      <c r="BU21" s="93"/>
      <c r="BV21" s="93"/>
      <c r="BW21" s="93"/>
      <c r="BX21" s="93"/>
      <c r="BY21" s="93"/>
      <c r="BZ21" s="93"/>
      <c r="CA21" s="93"/>
      <c r="CB21" s="93"/>
      <c r="CC21" s="93"/>
      <c r="CD21" s="93"/>
      <c r="CE21" s="93"/>
      <c r="CF21" s="93"/>
      <c r="CG21" s="93"/>
      <c r="CH21" s="93"/>
      <c r="CI21" s="93"/>
      <c r="CJ21" s="93"/>
      <c r="CK21" s="93"/>
      <c r="CL21" s="93"/>
      <c r="CM21" s="93"/>
      <c r="CN21" s="93"/>
      <c r="CO21" s="93"/>
      <c r="CP21" s="93"/>
      <c r="CQ21" s="93"/>
      <c r="CR21" s="93"/>
      <c r="CS21" s="93"/>
      <c r="CT21" s="93"/>
      <c r="CU21" s="93"/>
      <c r="CV21" s="93"/>
      <c r="CW21" s="93"/>
    </row>
    <row r="22" spans="1:101" x14ac:dyDescent="0.3">
      <c r="A22" s="96" t="s">
        <v>279</v>
      </c>
      <c r="B22" s="96" t="s">
        <v>285</v>
      </c>
      <c r="C22" s="101" t="s">
        <v>286</v>
      </c>
      <c r="D22" s="96" t="s">
        <v>287</v>
      </c>
      <c r="E22" s="106"/>
      <c r="F22" s="93"/>
      <c r="G22" s="93"/>
      <c r="H22" s="93"/>
      <c r="I22" s="93"/>
      <c r="J22" s="93"/>
      <c r="K22" s="93"/>
      <c r="L22" s="93"/>
      <c r="M22" s="93"/>
      <c r="N22" s="93"/>
      <c r="O22" s="93"/>
      <c r="P22" s="93"/>
      <c r="Q22" s="93"/>
      <c r="R22" s="93"/>
      <c r="S22" s="93"/>
      <c r="T22" s="93"/>
      <c r="U22" s="93"/>
      <c r="V22" s="93"/>
      <c r="W22" s="93"/>
      <c r="X22" s="93"/>
      <c r="Y22" s="93"/>
      <c r="Z22" s="93"/>
      <c r="AA22" s="93"/>
      <c r="AB22" s="93"/>
      <c r="AC22" s="93"/>
      <c r="AD22" s="93"/>
      <c r="AE22" s="93"/>
      <c r="AF22" s="93"/>
      <c r="AG22" s="93"/>
      <c r="AH22" s="93"/>
      <c r="AI22" s="93"/>
      <c r="AJ22" s="93"/>
      <c r="AK22" s="93"/>
      <c r="AL22" s="93"/>
      <c r="AM22" s="93"/>
      <c r="AN22" s="93"/>
      <c r="AO22" s="93"/>
      <c r="AP22" s="93"/>
      <c r="AQ22" s="93"/>
      <c r="AR22" s="93"/>
      <c r="AS22" s="93"/>
      <c r="AT22" s="93"/>
      <c r="AU22" s="93"/>
      <c r="AV22" s="93"/>
      <c r="AW22" s="93"/>
      <c r="AX22" s="93"/>
      <c r="AY22" s="93"/>
      <c r="AZ22" s="93"/>
      <c r="BA22" s="93"/>
      <c r="BB22" s="93"/>
      <c r="BC22" s="93"/>
      <c r="BD22" s="93"/>
      <c r="BE22" s="93"/>
      <c r="BF22" s="93"/>
      <c r="BG22" s="93"/>
      <c r="BH22" s="93"/>
      <c r="BI22" s="93"/>
      <c r="BJ22" s="93"/>
      <c r="BK22" s="93"/>
      <c r="BL22" s="93"/>
      <c r="BM22" s="93"/>
      <c r="BN22" s="93"/>
      <c r="BO22" s="93"/>
      <c r="BP22" s="93"/>
      <c r="BQ22" s="93"/>
      <c r="BR22" s="93"/>
      <c r="BS22" s="93"/>
      <c r="BT22" s="93"/>
      <c r="BU22" s="93"/>
      <c r="BV22" s="93"/>
      <c r="BW22" s="93"/>
      <c r="BX22" s="93"/>
      <c r="BY22" s="93"/>
      <c r="BZ22" s="93"/>
      <c r="CA22" s="93"/>
      <c r="CB22" s="93"/>
      <c r="CC22" s="93"/>
      <c r="CD22" s="93"/>
      <c r="CE22" s="93"/>
      <c r="CF22" s="93"/>
      <c r="CG22" s="93"/>
      <c r="CH22" s="93"/>
      <c r="CI22" s="93"/>
      <c r="CJ22" s="93"/>
      <c r="CK22" s="93"/>
      <c r="CL22" s="93"/>
      <c r="CM22" s="93"/>
      <c r="CN22" s="93"/>
      <c r="CO22" s="93"/>
      <c r="CP22" s="93"/>
      <c r="CQ22" s="93"/>
      <c r="CR22" s="93"/>
      <c r="CS22" s="93"/>
      <c r="CT22" s="93"/>
      <c r="CU22" s="93"/>
      <c r="CV22" s="93"/>
      <c r="CW22" s="93"/>
    </row>
    <row r="23" spans="1:101" s="119" customFormat="1" x14ac:dyDescent="0.3">
      <c r="A23" s="96" t="s">
        <v>288</v>
      </c>
      <c r="B23" s="96">
        <v>199811</v>
      </c>
      <c r="C23" s="98" t="s">
        <v>338</v>
      </c>
      <c r="D23" s="96" t="s">
        <v>289</v>
      </c>
      <c r="E23" s="106"/>
      <c r="F23" s="93"/>
      <c r="G23" s="93"/>
      <c r="H23" s="93"/>
      <c r="I23" s="93"/>
      <c r="J23" s="93"/>
      <c r="K23" s="93"/>
      <c r="L23" s="93"/>
      <c r="M23" s="93"/>
      <c r="N23" s="93"/>
      <c r="O23" s="93"/>
      <c r="P23" s="93"/>
      <c r="Q23" s="93"/>
      <c r="R23" s="93"/>
      <c r="S23" s="93"/>
      <c r="T23" s="93"/>
      <c r="U23" s="93"/>
      <c r="V23" s="93"/>
      <c r="W23" s="93"/>
      <c r="X23" s="93"/>
      <c r="Y23" s="93"/>
      <c r="Z23" s="93"/>
      <c r="AA23" s="93"/>
      <c r="AB23" s="93"/>
      <c r="AC23" s="93"/>
      <c r="AD23" s="93"/>
      <c r="AE23" s="93"/>
      <c r="AF23" s="93"/>
      <c r="AG23" s="93"/>
      <c r="AH23" s="93"/>
      <c r="AI23" s="93"/>
      <c r="AJ23" s="93"/>
      <c r="AK23" s="93"/>
      <c r="AL23" s="93"/>
      <c r="AM23" s="93"/>
      <c r="AN23" s="93"/>
      <c r="AO23" s="93"/>
      <c r="AP23" s="93"/>
      <c r="AQ23" s="93"/>
      <c r="AR23" s="93"/>
      <c r="AS23" s="93"/>
      <c r="AT23" s="93"/>
      <c r="AU23" s="93"/>
      <c r="AV23" s="93"/>
      <c r="AW23" s="93"/>
      <c r="AX23" s="93"/>
      <c r="AY23" s="93"/>
      <c r="AZ23" s="93"/>
      <c r="BA23" s="93"/>
      <c r="BB23" s="93"/>
      <c r="BC23" s="93"/>
      <c r="BD23" s="93"/>
      <c r="BE23" s="93"/>
      <c r="BF23" s="93"/>
      <c r="BG23" s="93"/>
      <c r="BH23" s="93"/>
      <c r="BI23" s="93"/>
      <c r="BJ23" s="93"/>
      <c r="BK23" s="93"/>
      <c r="BL23" s="93"/>
      <c r="BM23" s="93"/>
      <c r="BN23" s="93"/>
      <c r="BO23" s="93"/>
      <c r="BP23" s="93"/>
      <c r="BQ23" s="93"/>
      <c r="BR23" s="93"/>
      <c r="BS23" s="93"/>
      <c r="BT23" s="93"/>
      <c r="BU23" s="93"/>
      <c r="BV23" s="93"/>
      <c r="BW23" s="93"/>
      <c r="BX23" s="93"/>
      <c r="BY23" s="93"/>
      <c r="BZ23" s="93"/>
      <c r="CA23" s="93"/>
      <c r="CB23" s="93"/>
      <c r="CC23" s="93"/>
      <c r="CD23" s="93"/>
      <c r="CE23" s="93"/>
      <c r="CF23" s="93"/>
      <c r="CG23" s="93"/>
      <c r="CH23" s="93"/>
      <c r="CI23" s="93"/>
      <c r="CJ23" s="93"/>
      <c r="CK23" s="93"/>
      <c r="CL23" s="93"/>
      <c r="CM23" s="93"/>
      <c r="CN23" s="93"/>
      <c r="CO23" s="93"/>
      <c r="CP23" s="93"/>
      <c r="CQ23" s="93"/>
      <c r="CR23" s="93"/>
      <c r="CS23" s="93"/>
      <c r="CT23" s="93"/>
      <c r="CU23" s="93"/>
      <c r="CV23" s="93"/>
      <c r="CW23" s="93"/>
    </row>
    <row r="24" spans="1:101" x14ac:dyDescent="0.3">
      <c r="A24" s="96" t="s">
        <v>290</v>
      </c>
      <c r="B24" s="96">
        <v>42570</v>
      </c>
      <c r="C24" s="100" t="s">
        <v>291</v>
      </c>
      <c r="D24" s="96" t="s">
        <v>292</v>
      </c>
      <c r="E24" s="106"/>
      <c r="F24" s="93"/>
      <c r="G24" s="93"/>
      <c r="H24" s="93"/>
      <c r="I24" s="93"/>
      <c r="J24" s="93"/>
      <c r="K24" s="93"/>
      <c r="L24" s="93"/>
      <c r="M24" s="93"/>
      <c r="N24" s="93"/>
      <c r="O24" s="93"/>
      <c r="P24" s="93"/>
      <c r="Q24" s="93"/>
      <c r="R24" s="93"/>
      <c r="S24" s="93"/>
      <c r="T24" s="93"/>
      <c r="U24" s="93"/>
      <c r="V24" s="93"/>
      <c r="W24" s="93"/>
      <c r="X24" s="93"/>
      <c r="Y24" s="93"/>
      <c r="Z24" s="93"/>
      <c r="AA24" s="93"/>
      <c r="AB24" s="93"/>
      <c r="AC24" s="93"/>
      <c r="AD24" s="93"/>
      <c r="AE24" s="93"/>
      <c r="AF24" s="93"/>
      <c r="AG24" s="93"/>
      <c r="AH24" s="93"/>
      <c r="AI24" s="93"/>
      <c r="AJ24" s="93"/>
      <c r="AK24" s="93"/>
      <c r="AL24" s="93"/>
      <c r="AM24" s="93"/>
      <c r="AN24" s="93"/>
      <c r="AO24" s="93"/>
      <c r="AP24" s="93"/>
      <c r="AQ24" s="93"/>
      <c r="AR24" s="93"/>
      <c r="AS24" s="93"/>
      <c r="AT24" s="93"/>
      <c r="AU24" s="93"/>
      <c r="AV24" s="93"/>
      <c r="AW24" s="93"/>
      <c r="AX24" s="93"/>
      <c r="AY24" s="93"/>
      <c r="AZ24" s="93"/>
      <c r="BA24" s="93"/>
      <c r="BB24" s="93"/>
      <c r="BC24" s="93"/>
      <c r="BD24" s="93"/>
      <c r="BE24" s="93"/>
      <c r="BF24" s="93"/>
      <c r="BG24" s="93"/>
      <c r="BH24" s="93"/>
      <c r="BI24" s="93"/>
      <c r="BJ24" s="93"/>
      <c r="BK24" s="93"/>
      <c r="BL24" s="93"/>
      <c r="BM24" s="93"/>
      <c r="BN24" s="93"/>
      <c r="BO24" s="93"/>
      <c r="BP24" s="93"/>
      <c r="BQ24" s="93"/>
      <c r="BR24" s="93"/>
      <c r="BS24" s="93"/>
      <c r="BT24" s="93"/>
      <c r="BU24" s="93"/>
      <c r="BV24" s="93"/>
      <c r="BW24" s="93"/>
      <c r="BX24" s="93"/>
      <c r="BY24" s="93"/>
      <c r="BZ24" s="93"/>
      <c r="CA24" s="93"/>
      <c r="CB24" s="93"/>
      <c r="CC24" s="93"/>
      <c r="CD24" s="93"/>
      <c r="CE24" s="93"/>
      <c r="CF24" s="93"/>
      <c r="CG24" s="93"/>
      <c r="CH24" s="93"/>
      <c r="CI24" s="93"/>
      <c r="CJ24" s="93"/>
      <c r="CK24" s="93"/>
      <c r="CL24" s="93"/>
      <c r="CM24" s="93"/>
      <c r="CN24" s="93"/>
      <c r="CO24" s="93"/>
      <c r="CP24" s="93"/>
      <c r="CQ24" s="93"/>
      <c r="CR24" s="93"/>
      <c r="CS24" s="93"/>
      <c r="CT24" s="93"/>
      <c r="CU24" s="93"/>
      <c r="CV24" s="93"/>
      <c r="CW24" s="93"/>
    </row>
    <row r="25" spans="1:101" x14ac:dyDescent="0.3">
      <c r="A25" s="96" t="s">
        <v>293</v>
      </c>
      <c r="B25" s="96">
        <v>214199</v>
      </c>
      <c r="C25" s="100" t="s">
        <v>294</v>
      </c>
      <c r="D25" s="94" t="s">
        <v>295</v>
      </c>
      <c r="E25" s="106"/>
      <c r="F25" s="93"/>
      <c r="G25" s="93"/>
      <c r="H25" s="93"/>
      <c r="I25" s="93"/>
      <c r="J25" s="93"/>
      <c r="K25" s="93"/>
      <c r="L25" s="93"/>
      <c r="M25" s="93"/>
      <c r="N25" s="93"/>
      <c r="O25" s="93"/>
      <c r="P25" s="93"/>
      <c r="Q25" s="93"/>
      <c r="R25" s="93"/>
      <c r="S25" s="93"/>
      <c r="T25" s="93"/>
      <c r="U25" s="93"/>
      <c r="V25" s="93"/>
      <c r="W25" s="93"/>
      <c r="X25" s="93"/>
      <c r="Y25" s="93"/>
      <c r="Z25" s="93"/>
      <c r="AA25" s="93"/>
      <c r="AB25" s="93"/>
      <c r="AC25" s="93"/>
      <c r="AD25" s="93"/>
      <c r="AE25" s="93"/>
      <c r="AF25" s="93"/>
      <c r="AG25" s="93"/>
      <c r="AH25" s="93"/>
      <c r="AI25" s="93"/>
      <c r="AJ25" s="93"/>
      <c r="AK25" s="93"/>
      <c r="AL25" s="93"/>
      <c r="AM25" s="93"/>
      <c r="AN25" s="93"/>
      <c r="AO25" s="93"/>
      <c r="AP25" s="93"/>
      <c r="AQ25" s="93"/>
      <c r="AR25" s="93"/>
      <c r="AS25" s="93"/>
      <c r="AT25" s="93"/>
      <c r="AU25" s="93"/>
      <c r="AV25" s="93"/>
      <c r="AW25" s="93"/>
      <c r="AX25" s="93"/>
      <c r="AY25" s="93"/>
      <c r="AZ25" s="93"/>
      <c r="BA25" s="93"/>
      <c r="BB25" s="93"/>
      <c r="BC25" s="93"/>
      <c r="BD25" s="93"/>
      <c r="BE25" s="93"/>
      <c r="BF25" s="93"/>
      <c r="BG25" s="93"/>
      <c r="BH25" s="93"/>
      <c r="BI25" s="93"/>
      <c r="BJ25" s="93"/>
      <c r="BK25" s="93"/>
      <c r="BL25" s="93"/>
      <c r="BM25" s="93"/>
      <c r="BN25" s="93"/>
      <c r="BO25" s="93"/>
      <c r="BP25" s="93"/>
      <c r="BQ25" s="93"/>
      <c r="BR25" s="93"/>
      <c r="BS25" s="93"/>
      <c r="BT25" s="93"/>
      <c r="BU25" s="93"/>
      <c r="BV25" s="93"/>
      <c r="BW25" s="93"/>
      <c r="BX25" s="93"/>
      <c r="BY25" s="93"/>
      <c r="BZ25" s="93"/>
      <c r="CA25" s="93"/>
      <c r="CB25" s="93"/>
      <c r="CC25" s="93"/>
      <c r="CD25" s="93"/>
      <c r="CE25" s="93"/>
      <c r="CF25" s="93"/>
      <c r="CG25" s="93"/>
      <c r="CH25" s="93"/>
      <c r="CI25" s="93"/>
      <c r="CJ25" s="93"/>
      <c r="CK25" s="93"/>
      <c r="CL25" s="93"/>
      <c r="CM25" s="93"/>
      <c r="CN25" s="93"/>
      <c r="CO25" s="93"/>
      <c r="CP25" s="93"/>
      <c r="CQ25" s="93"/>
      <c r="CR25" s="93"/>
      <c r="CS25" s="93"/>
      <c r="CT25" s="93"/>
      <c r="CU25" s="93"/>
      <c r="CV25" s="93"/>
      <c r="CW25" s="93"/>
    </row>
    <row r="26" spans="1:101" x14ac:dyDescent="0.3">
      <c r="A26" s="96" t="s">
        <v>296</v>
      </c>
      <c r="B26" s="96">
        <v>42518</v>
      </c>
      <c r="C26" s="100" t="s">
        <v>297</v>
      </c>
      <c r="D26" s="96" t="s">
        <v>298</v>
      </c>
      <c r="E26" s="106"/>
      <c r="F26" s="93"/>
      <c r="G26" s="93"/>
      <c r="H26" s="93"/>
      <c r="I26" s="93"/>
      <c r="J26" s="93"/>
      <c r="K26" s="93"/>
      <c r="L26" s="93"/>
      <c r="M26" s="93"/>
      <c r="N26" s="93"/>
      <c r="O26" s="93"/>
      <c r="P26" s="93"/>
      <c r="Q26" s="93"/>
      <c r="R26" s="93"/>
      <c r="S26" s="93"/>
      <c r="T26" s="93"/>
      <c r="U26" s="93"/>
      <c r="V26" s="93"/>
      <c r="W26" s="93"/>
      <c r="X26" s="93"/>
      <c r="Y26" s="93"/>
      <c r="Z26" s="93"/>
      <c r="AA26" s="93"/>
      <c r="AB26" s="93"/>
      <c r="AC26" s="93"/>
      <c r="AD26" s="93"/>
      <c r="AE26" s="93"/>
      <c r="AF26" s="93"/>
      <c r="AG26" s="93"/>
      <c r="AH26" s="93"/>
      <c r="AI26" s="93"/>
      <c r="AJ26" s="93"/>
      <c r="AK26" s="93"/>
      <c r="AL26" s="93"/>
      <c r="AM26" s="93"/>
      <c r="AN26" s="93"/>
      <c r="AO26" s="93"/>
      <c r="AP26" s="93"/>
      <c r="AQ26" s="93"/>
      <c r="AR26" s="93"/>
      <c r="AS26" s="93"/>
      <c r="AT26" s="93"/>
      <c r="AU26" s="93"/>
      <c r="AV26" s="93"/>
      <c r="AW26" s="93"/>
      <c r="AX26" s="93"/>
      <c r="AY26" s="93"/>
      <c r="AZ26" s="93"/>
      <c r="BA26" s="93"/>
      <c r="BB26" s="93"/>
      <c r="BC26" s="93"/>
      <c r="BD26" s="93"/>
      <c r="BE26" s="93"/>
      <c r="BF26" s="93"/>
      <c r="BG26" s="93"/>
      <c r="BH26" s="93"/>
      <c r="BI26" s="93"/>
      <c r="BJ26" s="93"/>
      <c r="BK26" s="93"/>
      <c r="BL26" s="93"/>
      <c r="BM26" s="93"/>
      <c r="BN26" s="93"/>
      <c r="BO26" s="93"/>
      <c r="BP26" s="93"/>
      <c r="BQ26" s="93"/>
      <c r="BR26" s="93"/>
      <c r="BS26" s="93"/>
      <c r="BT26" s="93"/>
      <c r="BU26" s="93"/>
      <c r="BV26" s="93"/>
      <c r="BW26" s="93"/>
      <c r="BX26" s="93"/>
      <c r="BY26" s="93"/>
      <c r="BZ26" s="93"/>
      <c r="CA26" s="93"/>
      <c r="CB26" s="93"/>
      <c r="CC26" s="93"/>
      <c r="CD26" s="93"/>
      <c r="CE26" s="93"/>
      <c r="CF26" s="93"/>
      <c r="CG26" s="93"/>
      <c r="CH26" s="93"/>
      <c r="CI26" s="93"/>
      <c r="CJ26" s="93"/>
      <c r="CK26" s="93"/>
      <c r="CL26" s="93"/>
      <c r="CM26" s="93"/>
      <c r="CN26" s="93"/>
      <c r="CO26" s="93"/>
      <c r="CP26" s="93"/>
      <c r="CQ26" s="93"/>
      <c r="CR26" s="93"/>
      <c r="CS26" s="93"/>
      <c r="CT26" s="93"/>
      <c r="CU26" s="93"/>
      <c r="CV26" s="93"/>
      <c r="CW26" s="93"/>
    </row>
    <row r="27" spans="1:101" s="119" customFormat="1" x14ac:dyDescent="0.3">
      <c r="A27" s="107" t="s">
        <v>299</v>
      </c>
      <c r="B27" s="107">
        <v>205013</v>
      </c>
      <c r="C27" s="107" t="s">
        <v>300</v>
      </c>
      <c r="D27" s="108" t="s">
        <v>301</v>
      </c>
      <c r="E27" s="106"/>
      <c r="F27" s="93"/>
      <c r="G27" s="93"/>
      <c r="H27" s="93"/>
      <c r="I27" s="93"/>
      <c r="J27" s="93"/>
      <c r="K27" s="93"/>
      <c r="L27" s="93"/>
      <c r="M27" s="93"/>
      <c r="N27" s="93"/>
      <c r="O27" s="93"/>
      <c r="P27" s="93"/>
      <c r="Q27" s="93"/>
      <c r="R27" s="93"/>
      <c r="S27" s="93"/>
      <c r="T27" s="93"/>
      <c r="U27" s="93"/>
      <c r="V27" s="93"/>
      <c r="W27" s="93"/>
      <c r="X27" s="93"/>
      <c r="Y27" s="93"/>
      <c r="Z27" s="93"/>
      <c r="AA27" s="93"/>
      <c r="AB27" s="93"/>
      <c r="AC27" s="93"/>
      <c r="AD27" s="93"/>
      <c r="AE27" s="93"/>
      <c r="AF27" s="93"/>
      <c r="AG27" s="93"/>
      <c r="AH27" s="93"/>
      <c r="AI27" s="93"/>
      <c r="AJ27" s="93"/>
      <c r="AK27" s="93"/>
      <c r="AL27" s="93"/>
      <c r="AM27" s="93"/>
      <c r="AN27" s="93"/>
      <c r="AO27" s="93"/>
      <c r="AP27" s="93"/>
      <c r="AQ27" s="93"/>
      <c r="AR27" s="93"/>
      <c r="AS27" s="93"/>
      <c r="AT27" s="93"/>
      <c r="AU27" s="93"/>
      <c r="AV27" s="93"/>
      <c r="AW27" s="93"/>
      <c r="AX27" s="93"/>
      <c r="AY27" s="93"/>
      <c r="AZ27" s="93"/>
      <c r="BA27" s="93"/>
      <c r="BB27" s="93"/>
      <c r="BC27" s="93"/>
      <c r="BD27" s="93"/>
      <c r="BE27" s="93"/>
      <c r="BF27" s="93"/>
      <c r="BG27" s="93"/>
      <c r="BH27" s="93"/>
      <c r="BI27" s="93"/>
      <c r="BJ27" s="93"/>
      <c r="BK27" s="93"/>
      <c r="BL27" s="93"/>
      <c r="BM27" s="93"/>
      <c r="BN27" s="93"/>
      <c r="BO27" s="93"/>
      <c r="BP27" s="93"/>
      <c r="BQ27" s="93"/>
      <c r="BR27" s="93"/>
      <c r="BS27" s="93"/>
      <c r="BT27" s="93"/>
      <c r="BU27" s="93"/>
      <c r="BV27" s="93"/>
      <c r="BW27" s="93"/>
      <c r="BX27" s="93"/>
      <c r="BY27" s="93"/>
      <c r="BZ27" s="93"/>
      <c r="CA27" s="93"/>
      <c r="CB27" s="93"/>
      <c r="CC27" s="93"/>
      <c r="CD27" s="93"/>
      <c r="CE27" s="93"/>
      <c r="CF27" s="93"/>
      <c r="CG27" s="93"/>
      <c r="CH27" s="93"/>
      <c r="CI27" s="93"/>
      <c r="CJ27" s="93"/>
      <c r="CK27" s="93"/>
      <c r="CL27" s="93"/>
      <c r="CM27" s="93"/>
      <c r="CN27" s="93"/>
      <c r="CO27" s="93"/>
      <c r="CP27" s="93"/>
      <c r="CQ27" s="93"/>
      <c r="CR27" s="93"/>
      <c r="CS27" s="93"/>
      <c r="CT27" s="93"/>
      <c r="CU27" s="93"/>
      <c r="CV27" s="93"/>
      <c r="CW27" s="93"/>
    </row>
    <row r="28" spans="1:101" x14ac:dyDescent="0.3">
      <c r="A28" s="96" t="s">
        <v>302</v>
      </c>
      <c r="B28" s="96">
        <v>188675</v>
      </c>
      <c r="C28" s="100" t="s">
        <v>303</v>
      </c>
      <c r="D28" s="96" t="s">
        <v>304</v>
      </c>
      <c r="E28" s="106"/>
      <c r="F28" s="93"/>
      <c r="G28" s="93"/>
      <c r="H28" s="93"/>
      <c r="I28" s="93"/>
      <c r="J28" s="93"/>
      <c r="K28" s="93"/>
      <c r="L28" s="93"/>
      <c r="M28" s="93"/>
      <c r="N28" s="93"/>
      <c r="O28" s="93"/>
      <c r="P28" s="93"/>
      <c r="Q28" s="93"/>
      <c r="R28" s="93"/>
      <c r="S28" s="93"/>
      <c r="T28" s="93"/>
      <c r="U28" s="93"/>
      <c r="V28" s="93"/>
      <c r="W28" s="93"/>
      <c r="X28" s="93"/>
      <c r="Y28" s="93"/>
      <c r="Z28" s="93"/>
      <c r="AA28" s="93"/>
      <c r="AB28" s="93"/>
      <c r="AC28" s="93"/>
      <c r="AD28" s="93"/>
      <c r="AE28" s="93"/>
      <c r="AF28" s="93"/>
      <c r="AG28" s="93"/>
      <c r="AH28" s="93"/>
      <c r="AI28" s="93"/>
      <c r="AJ28" s="93"/>
      <c r="AK28" s="93"/>
      <c r="AL28" s="93"/>
      <c r="AM28" s="93"/>
      <c r="AN28" s="93"/>
      <c r="AO28" s="93"/>
      <c r="AP28" s="93"/>
      <c r="AQ28" s="93"/>
      <c r="AR28" s="93"/>
      <c r="AS28" s="93"/>
      <c r="AT28" s="93"/>
      <c r="AU28" s="93"/>
      <c r="AV28" s="93"/>
      <c r="AW28" s="93"/>
      <c r="AX28" s="93"/>
      <c r="AY28" s="93"/>
      <c r="AZ28" s="93"/>
      <c r="BA28" s="93"/>
      <c r="BB28" s="93"/>
      <c r="BC28" s="93"/>
      <c r="BD28" s="93"/>
      <c r="BE28" s="93"/>
      <c r="BF28" s="93"/>
      <c r="BG28" s="93"/>
      <c r="BH28" s="93"/>
      <c r="BI28" s="93"/>
      <c r="BJ28" s="93"/>
      <c r="BK28" s="93"/>
      <c r="BL28" s="93"/>
      <c r="BM28" s="93"/>
      <c r="BN28" s="93"/>
      <c r="BO28" s="93"/>
      <c r="BP28" s="93"/>
      <c r="BQ28" s="93"/>
      <c r="BR28" s="93"/>
      <c r="BS28" s="93"/>
      <c r="BT28" s="93"/>
      <c r="BU28" s="93"/>
      <c r="BV28" s="93"/>
      <c r="BW28" s="93"/>
      <c r="BX28" s="93"/>
      <c r="BY28" s="93"/>
      <c r="BZ28" s="93"/>
      <c r="CA28" s="93"/>
      <c r="CB28" s="93"/>
      <c r="CC28" s="93"/>
      <c r="CD28" s="93"/>
      <c r="CE28" s="93"/>
      <c r="CF28" s="93"/>
      <c r="CG28" s="93"/>
      <c r="CH28" s="93"/>
      <c r="CI28" s="93"/>
      <c r="CJ28" s="93"/>
      <c r="CK28" s="93"/>
      <c r="CL28" s="93"/>
      <c r="CM28" s="93"/>
      <c r="CN28" s="93"/>
      <c r="CO28" s="93"/>
      <c r="CP28" s="93"/>
      <c r="CQ28" s="93"/>
      <c r="CR28" s="93"/>
      <c r="CS28" s="93"/>
      <c r="CT28" s="93"/>
      <c r="CU28" s="93"/>
      <c r="CV28" s="93"/>
      <c r="CW28" s="93"/>
    </row>
    <row r="29" spans="1:101" s="119" customFormat="1" x14ac:dyDescent="0.3">
      <c r="A29" s="96" t="s">
        <v>305</v>
      </c>
      <c r="B29" s="96">
        <v>53581</v>
      </c>
      <c r="C29" s="96" t="s">
        <v>339</v>
      </c>
      <c r="D29" s="95" t="s">
        <v>306</v>
      </c>
      <c r="E29" s="106"/>
      <c r="F29" s="93"/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  <c r="R29" s="93"/>
      <c r="S29" s="93"/>
      <c r="T29" s="93"/>
      <c r="U29" s="93"/>
      <c r="V29" s="93"/>
      <c r="W29" s="93"/>
      <c r="X29" s="93"/>
      <c r="Y29" s="93"/>
      <c r="Z29" s="93"/>
      <c r="AA29" s="93"/>
      <c r="AB29" s="93"/>
      <c r="AC29" s="93"/>
      <c r="AD29" s="93"/>
      <c r="AE29" s="93"/>
      <c r="AF29" s="93"/>
      <c r="AG29" s="93"/>
      <c r="AH29" s="93"/>
      <c r="AI29" s="93"/>
      <c r="AJ29" s="93"/>
      <c r="AK29" s="93"/>
      <c r="AL29" s="93"/>
      <c r="AM29" s="93"/>
      <c r="AN29" s="93"/>
      <c r="AO29" s="93"/>
      <c r="AP29" s="93"/>
      <c r="AQ29" s="93"/>
      <c r="AR29" s="93"/>
      <c r="AS29" s="93"/>
      <c r="AT29" s="93"/>
      <c r="AU29" s="93"/>
      <c r="AV29" s="93"/>
      <c r="AW29" s="93"/>
      <c r="AX29" s="93"/>
      <c r="AY29" s="93"/>
      <c r="AZ29" s="93"/>
      <c r="BA29" s="93"/>
      <c r="BB29" s="93"/>
      <c r="BC29" s="93"/>
      <c r="BD29" s="93"/>
      <c r="BE29" s="93"/>
      <c r="BF29" s="93"/>
      <c r="BG29" s="93"/>
      <c r="BH29" s="93"/>
      <c r="BI29" s="93"/>
      <c r="BJ29" s="93"/>
      <c r="BK29" s="93"/>
      <c r="BL29" s="93"/>
      <c r="BM29" s="93"/>
      <c r="BN29" s="93"/>
      <c r="BO29" s="93"/>
      <c r="BP29" s="93"/>
      <c r="BQ29" s="93"/>
      <c r="BR29" s="93"/>
      <c r="BS29" s="93"/>
      <c r="BT29" s="93"/>
      <c r="BU29" s="93"/>
      <c r="BV29" s="93"/>
      <c r="BW29" s="93"/>
      <c r="BX29" s="93"/>
      <c r="BY29" s="93"/>
      <c r="BZ29" s="93"/>
      <c r="CA29" s="93"/>
      <c r="CB29" s="93"/>
      <c r="CC29" s="93"/>
      <c r="CD29" s="93"/>
      <c r="CE29" s="93"/>
      <c r="CF29" s="93"/>
      <c r="CG29" s="93"/>
      <c r="CH29" s="93"/>
      <c r="CI29" s="93"/>
      <c r="CJ29" s="93"/>
      <c r="CK29" s="93"/>
      <c r="CL29" s="93"/>
      <c r="CM29" s="93"/>
      <c r="CN29" s="93"/>
      <c r="CO29" s="93"/>
      <c r="CP29" s="93"/>
      <c r="CQ29" s="93"/>
      <c r="CR29" s="93"/>
      <c r="CS29" s="93"/>
      <c r="CT29" s="93"/>
      <c r="CU29" s="93"/>
      <c r="CV29" s="93"/>
      <c r="CW29" s="93"/>
    </row>
    <row r="30" spans="1:101" s="119" customFormat="1" x14ac:dyDescent="0.3">
      <c r="A30" s="96" t="s">
        <v>307</v>
      </c>
      <c r="B30" s="96">
        <v>212353</v>
      </c>
      <c r="C30" s="96" t="s">
        <v>340</v>
      </c>
      <c r="D30" s="96" t="s">
        <v>308</v>
      </c>
      <c r="E30" s="106"/>
      <c r="F30" s="93"/>
      <c r="G30" s="93"/>
      <c r="H30" s="93"/>
      <c r="I30" s="93"/>
      <c r="J30" s="93"/>
      <c r="K30" s="93"/>
      <c r="L30" s="93"/>
      <c r="M30" s="93"/>
      <c r="N30" s="93"/>
      <c r="O30" s="93"/>
      <c r="P30" s="93"/>
      <c r="Q30" s="93"/>
      <c r="R30" s="93"/>
      <c r="S30" s="93"/>
      <c r="T30" s="93"/>
      <c r="U30" s="93"/>
      <c r="V30" s="93"/>
      <c r="W30" s="93"/>
      <c r="X30" s="93"/>
      <c r="Y30" s="93"/>
      <c r="Z30" s="93"/>
      <c r="AA30" s="93"/>
      <c r="AB30" s="93"/>
      <c r="AC30" s="93"/>
      <c r="AD30" s="93"/>
      <c r="AE30" s="93"/>
      <c r="AF30" s="93"/>
      <c r="AG30" s="93"/>
      <c r="AH30" s="93"/>
      <c r="AI30" s="93"/>
      <c r="AJ30" s="93"/>
      <c r="AK30" s="93"/>
      <c r="AL30" s="93"/>
      <c r="AM30" s="93"/>
      <c r="AN30" s="93"/>
      <c r="AO30" s="93"/>
      <c r="AP30" s="93"/>
      <c r="AQ30" s="93"/>
      <c r="AR30" s="93"/>
      <c r="AS30" s="93"/>
      <c r="AT30" s="93"/>
      <c r="AU30" s="93"/>
      <c r="AV30" s="93"/>
      <c r="AW30" s="93"/>
      <c r="AX30" s="93"/>
      <c r="AY30" s="93"/>
      <c r="AZ30" s="93"/>
      <c r="BA30" s="93"/>
      <c r="BB30" s="93"/>
      <c r="BC30" s="93"/>
      <c r="BD30" s="93"/>
      <c r="BE30" s="93"/>
      <c r="BF30" s="93"/>
      <c r="BG30" s="93"/>
      <c r="BH30" s="93"/>
      <c r="BI30" s="93"/>
      <c r="BJ30" s="93"/>
      <c r="BK30" s="93"/>
      <c r="BL30" s="93"/>
      <c r="BM30" s="93"/>
      <c r="BN30" s="93"/>
      <c r="BO30" s="93"/>
      <c r="BP30" s="93"/>
      <c r="BQ30" s="93"/>
      <c r="BR30" s="93"/>
      <c r="BS30" s="93"/>
      <c r="BT30" s="93"/>
      <c r="BU30" s="93"/>
      <c r="BV30" s="93"/>
      <c r="BW30" s="93"/>
      <c r="BX30" s="93"/>
      <c r="BY30" s="93"/>
      <c r="BZ30" s="93"/>
      <c r="CA30" s="93"/>
      <c r="CB30" s="93"/>
      <c r="CC30" s="93"/>
      <c r="CD30" s="93"/>
      <c r="CE30" s="93"/>
      <c r="CF30" s="93"/>
      <c r="CG30" s="93"/>
      <c r="CH30" s="93"/>
      <c r="CI30" s="93"/>
      <c r="CJ30" s="93"/>
      <c r="CK30" s="93"/>
      <c r="CL30" s="93"/>
      <c r="CM30" s="93"/>
      <c r="CN30" s="93"/>
      <c r="CO30" s="93"/>
      <c r="CP30" s="93"/>
      <c r="CQ30" s="93"/>
      <c r="CR30" s="93"/>
      <c r="CS30" s="93"/>
      <c r="CT30" s="93"/>
      <c r="CU30" s="93"/>
      <c r="CV30" s="93"/>
      <c r="CW30" s="93"/>
    </row>
    <row r="31" spans="1:101" x14ac:dyDescent="0.3">
      <c r="F31" s="93"/>
      <c r="G31" s="93"/>
      <c r="H31" s="93"/>
      <c r="I31" s="93"/>
      <c r="J31" s="93"/>
      <c r="K31" s="93"/>
      <c r="L31" s="93"/>
      <c r="M31" s="93"/>
      <c r="N31" s="93"/>
      <c r="O31" s="93"/>
      <c r="P31" s="93"/>
      <c r="Q31" s="93"/>
      <c r="R31" s="93"/>
      <c r="S31" s="93"/>
      <c r="T31" s="93"/>
      <c r="U31" s="93"/>
      <c r="V31" s="93"/>
      <c r="W31" s="93"/>
      <c r="X31" s="93"/>
      <c r="Y31" s="93"/>
      <c r="Z31" s="93"/>
      <c r="AA31" s="93"/>
      <c r="AB31" s="93"/>
      <c r="AC31" s="93"/>
      <c r="AD31" s="93"/>
      <c r="AE31" s="93"/>
      <c r="AF31" s="93"/>
      <c r="AG31" s="93"/>
      <c r="AH31" s="93"/>
      <c r="AI31" s="93"/>
      <c r="AJ31" s="93"/>
      <c r="AK31" s="93"/>
      <c r="AL31" s="93"/>
      <c r="AM31" s="93"/>
      <c r="AN31" s="93"/>
      <c r="AO31" s="93"/>
      <c r="AP31" s="93"/>
      <c r="AQ31" s="93"/>
      <c r="AR31" s="93"/>
      <c r="AS31" s="93"/>
      <c r="AT31" s="93"/>
      <c r="AU31" s="93"/>
      <c r="AV31" s="93"/>
      <c r="AW31" s="93"/>
      <c r="AX31" s="93"/>
      <c r="AY31" s="93"/>
      <c r="AZ31" s="93"/>
      <c r="BA31" s="93"/>
      <c r="BB31" s="93"/>
      <c r="BC31" s="93"/>
      <c r="BD31" s="93"/>
      <c r="BE31" s="93"/>
      <c r="BF31" s="93"/>
      <c r="BG31" s="93"/>
      <c r="BH31" s="93"/>
      <c r="BI31" s="93"/>
      <c r="BJ31" s="93"/>
      <c r="BK31" s="93"/>
      <c r="BL31" s="93"/>
      <c r="BM31" s="93"/>
      <c r="BN31" s="93"/>
      <c r="BO31" s="93"/>
      <c r="BP31" s="93"/>
      <c r="BQ31" s="93"/>
      <c r="BR31" s="93"/>
      <c r="BS31" s="93"/>
      <c r="BT31" s="93"/>
      <c r="BU31" s="93"/>
      <c r="BV31" s="93"/>
      <c r="BW31" s="93"/>
      <c r="BX31" s="93"/>
      <c r="BY31" s="93"/>
      <c r="BZ31" s="93"/>
      <c r="CA31" s="93"/>
      <c r="CB31" s="93"/>
      <c r="CC31" s="93"/>
      <c r="CD31" s="93"/>
      <c r="CE31" s="93"/>
      <c r="CF31" s="93"/>
      <c r="CG31" s="93"/>
      <c r="CH31" s="93"/>
      <c r="CI31" s="93"/>
      <c r="CJ31" s="93"/>
      <c r="CK31" s="93"/>
      <c r="CL31" s="93"/>
      <c r="CM31" s="93"/>
      <c r="CN31" s="93"/>
      <c r="CO31" s="93"/>
      <c r="CP31" s="93"/>
      <c r="CQ31" s="93"/>
      <c r="CR31" s="93"/>
      <c r="CS31" s="93"/>
      <c r="CT31" s="93"/>
      <c r="CU31" s="93"/>
      <c r="CV31" s="93"/>
      <c r="CW31" s="93"/>
    </row>
  </sheetData>
  <customSheetViews>
    <customSheetView guid="{EC70C3D5-8F21-4A5D-8DBD-643716594FB2}" scale="85">
      <selection activeCell="C17" sqref="C17"/>
      <pageMargins left="0.7" right="0.7" top="0.75" bottom="0.75" header="0.3" footer="0.3"/>
    </customSheetView>
    <customSheetView guid="{C9C04F3F-DCCD-42F4-8328-3BD216330286}" scale="85">
      <selection activeCell="C17" sqref="C17"/>
      <pageMargins left="0.7" right="0.7" top="0.75" bottom="0.75" header="0.3" footer="0.3"/>
    </customSheetView>
    <customSheetView guid="{C6738FF8-F455-4673-B967-7A2F6B0C7C18}" scale="85">
      <selection activeCell="C17" sqref="C17"/>
      <pageMargins left="0.7" right="0.7" top="0.75" bottom="0.75" header="0.3" footer="0.3"/>
    </customSheetView>
  </customSheetViews>
  <mergeCells count="7">
    <mergeCell ref="A3:D3"/>
    <mergeCell ref="A12:D12"/>
    <mergeCell ref="F3:I3"/>
    <mergeCell ref="A1:I1"/>
    <mergeCell ref="F5:I5"/>
    <mergeCell ref="F8:I8"/>
    <mergeCell ref="F11:I1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pageSetup paperSize="9" orientation="portrait" r:id="rId1"/>
  <headerFooter>
    <oddFooter>&amp;C&amp;1#&amp;"Calibri"&amp;10&amp;K000000Internal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63341C-8124-4407-BB0D-A28BAB14FC39}">
  <dimension ref="A1:D5"/>
  <sheetViews>
    <sheetView workbookViewId="0">
      <selection activeCell="A4" sqref="A4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430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config'!G45</f>
        <v>141000181</v>
      </c>
      <c r="C3" s="97" t="str">
        <f>+'Climatic config'!Y45</f>
        <v>SBZ0220 / JAN-2023</v>
      </c>
      <c r="D3" s="95" t="str">
        <f>+'Climatic config'!F45</f>
        <v>QLRELSBZ_0375</v>
      </c>
    </row>
    <row r="4" spans="1:4" x14ac:dyDescent="0.3">
      <c r="A4" s="95" t="s">
        <v>629</v>
      </c>
      <c r="B4" s="95" t="str">
        <f>+'Climatic config'!O45</f>
        <v>03443385</v>
      </c>
      <c r="C4" s="98" t="str">
        <f>+'Climatic config'!Z45</f>
        <v>SBZ0444 / JAN-2023</v>
      </c>
      <c r="D4" s="95" t="str">
        <f>+'Climatic config'!N45</f>
        <v>QLRELSBZ_0659</v>
      </c>
    </row>
    <row r="5" spans="1:4" x14ac:dyDescent="0.3">
      <c r="A5" s="96" t="s">
        <v>472</v>
      </c>
      <c r="B5" s="95" t="str">
        <f>+'Climatic config'!V45</f>
        <v>TR448</v>
      </c>
      <c r="C5" s="98" t="str">
        <f>+'Climatic config'!AA45</f>
        <v>SBZ0444 / JAN-2023</v>
      </c>
      <c r="D5" s="95" t="str">
        <f>+'Climatic config'!U45</f>
        <v>QLRELSBZ_0660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E4669-47C0-470E-923B-FDCEB8D391E4}">
  <dimension ref="A1:D5"/>
  <sheetViews>
    <sheetView workbookViewId="0">
      <selection activeCell="A5" sqref="A5"/>
    </sheetView>
  </sheetViews>
  <sheetFormatPr defaultRowHeight="14.4" x14ac:dyDescent="0.3"/>
  <cols>
    <col min="1" max="1" width="41.33203125" bestFit="1" customWidth="1"/>
    <col min="2" max="2" width="17.6640625" bestFit="1" customWidth="1"/>
    <col min="3" max="3" width="21" bestFit="1" customWidth="1"/>
    <col min="4" max="4" width="15.33203125" bestFit="1" customWidth="1"/>
  </cols>
  <sheetData>
    <row r="1" spans="1:4" ht="26.4" thickBot="1" x14ac:dyDescent="0.55000000000000004">
      <c r="A1" s="203" t="s">
        <v>431</v>
      </c>
      <c r="B1" s="203"/>
      <c r="C1" s="203"/>
      <c r="D1" s="203"/>
    </row>
    <row r="2" spans="1:4" ht="15" thickBot="1" x14ac:dyDescent="0.35">
      <c r="A2" s="99" t="s">
        <v>319</v>
      </c>
      <c r="B2" s="99" t="s">
        <v>177</v>
      </c>
      <c r="C2" s="99" t="s">
        <v>178</v>
      </c>
      <c r="D2" s="99" t="s">
        <v>179</v>
      </c>
    </row>
    <row r="3" spans="1:4" x14ac:dyDescent="0.3">
      <c r="A3" s="38" t="s">
        <v>429</v>
      </c>
      <c r="B3" s="95">
        <f>+'Climatic config'!G46</f>
        <v>141000183</v>
      </c>
      <c r="C3" s="97" t="str">
        <f>+'Climatic config'!Y46</f>
        <v>SBZ0221 / JAN-2023</v>
      </c>
      <c r="D3" s="95" t="str">
        <f>+'Climatic config'!F46</f>
        <v>QLRELSBZ_0376</v>
      </c>
    </row>
    <row r="4" spans="1:4" x14ac:dyDescent="0.3">
      <c r="A4" s="95" t="s">
        <v>629</v>
      </c>
      <c r="B4" s="95" t="str">
        <f>+'Climatic config'!O46</f>
        <v>03443381</v>
      </c>
      <c r="C4" s="98" t="str">
        <f>+'Climatic config'!Z46</f>
        <v>SBZ0438 / JAN-2023</v>
      </c>
      <c r="D4" s="95" t="str">
        <f>+'Climatic config'!N46</f>
        <v>QLRELSBZ_0653</v>
      </c>
    </row>
    <row r="5" spans="1:4" x14ac:dyDescent="0.3">
      <c r="A5" s="96" t="s">
        <v>472</v>
      </c>
      <c r="B5" s="95" t="str">
        <f>+'Climatic config'!V46</f>
        <v>TR443</v>
      </c>
      <c r="C5" s="98" t="str">
        <f>+'Climatic config'!AA46</f>
        <v>SBZ0438 / JAN-2023</v>
      </c>
      <c r="D5" s="95" t="str">
        <f>+'Climatic config'!U46</f>
        <v>QLRELSBZ_0654</v>
      </c>
    </row>
  </sheetData>
  <mergeCells count="1">
    <mergeCell ref="A1:D1"/>
  </mergeCells>
  <pageMargins left="0.7" right="0.7" top="0.75" bottom="0.75" header="0.3" footer="0.3"/>
  <pageSetup paperSize="9" orientation="portrait" r:id="rId1"/>
  <headerFooter>
    <oddFooter>&amp;C&amp;1#&amp;"Calibri"&amp;10&amp;K000000Internal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73</vt:i4>
      </vt:variant>
    </vt:vector>
  </HeadingPairs>
  <TitlesOfParts>
    <vt:vector size="73" baseType="lpstr">
      <vt:lpstr>Climatic config</vt:lpstr>
      <vt:lpstr>Layout</vt:lpstr>
      <vt:lpstr>TS2</vt:lpstr>
      <vt:lpstr>TS3</vt:lpstr>
      <vt:lpstr>TS4</vt:lpstr>
      <vt:lpstr>TS5</vt:lpstr>
      <vt:lpstr>TS6</vt:lpstr>
      <vt:lpstr>TS7</vt:lpstr>
      <vt:lpstr>TS8</vt:lpstr>
      <vt:lpstr>TS9</vt:lpstr>
      <vt:lpstr>TS10</vt:lpstr>
      <vt:lpstr>TS11</vt:lpstr>
      <vt:lpstr>TS12</vt:lpstr>
      <vt:lpstr>TS13</vt:lpstr>
      <vt:lpstr>TS14</vt:lpstr>
      <vt:lpstr>TS15</vt:lpstr>
      <vt:lpstr>CC01</vt:lpstr>
      <vt:lpstr>CC02</vt:lpstr>
      <vt:lpstr>CC03</vt:lpstr>
      <vt:lpstr>CC04</vt:lpstr>
      <vt:lpstr>CC05</vt:lpstr>
      <vt:lpstr>CC06</vt:lpstr>
      <vt:lpstr>CC07</vt:lpstr>
      <vt:lpstr>CC08</vt:lpstr>
      <vt:lpstr>CC09</vt:lpstr>
      <vt:lpstr>CC10</vt:lpstr>
      <vt:lpstr>CC11</vt:lpstr>
      <vt:lpstr>CC12</vt:lpstr>
      <vt:lpstr>CC13</vt:lpstr>
      <vt:lpstr>CC14</vt:lpstr>
      <vt:lpstr>CC15</vt:lpstr>
      <vt:lpstr>CC16</vt:lpstr>
      <vt:lpstr>CC17</vt:lpstr>
      <vt:lpstr>CC18</vt:lpstr>
      <vt:lpstr>CC19</vt:lpstr>
      <vt:lpstr>CC20</vt:lpstr>
      <vt:lpstr>CC21</vt:lpstr>
      <vt:lpstr>CC22</vt:lpstr>
      <vt:lpstr>CC23</vt:lpstr>
      <vt:lpstr>CC24</vt:lpstr>
      <vt:lpstr>CC25</vt:lpstr>
      <vt:lpstr>CC26</vt:lpstr>
      <vt:lpstr>CC27</vt:lpstr>
      <vt:lpstr>CC28</vt:lpstr>
      <vt:lpstr>CC29</vt:lpstr>
      <vt:lpstr>CC30</vt:lpstr>
      <vt:lpstr>CC31</vt:lpstr>
      <vt:lpstr>CC32</vt:lpstr>
      <vt:lpstr>CC33</vt:lpstr>
      <vt:lpstr>CC34</vt:lpstr>
      <vt:lpstr>CC35</vt:lpstr>
      <vt:lpstr>CC36</vt:lpstr>
      <vt:lpstr>CC37</vt:lpstr>
      <vt:lpstr>CC38</vt:lpstr>
      <vt:lpstr>CC39</vt:lpstr>
      <vt:lpstr>CC40</vt:lpstr>
      <vt:lpstr>CC41</vt:lpstr>
      <vt:lpstr>CC42</vt:lpstr>
      <vt:lpstr>CC43</vt:lpstr>
      <vt:lpstr>CC44</vt:lpstr>
      <vt:lpstr>CC45</vt:lpstr>
      <vt:lpstr>CC46</vt:lpstr>
      <vt:lpstr>CC47</vt:lpstr>
      <vt:lpstr>CC48</vt:lpstr>
      <vt:lpstr>CC49</vt:lpstr>
      <vt:lpstr>CC50</vt:lpstr>
      <vt:lpstr>CC51</vt:lpstr>
      <vt:lpstr>CC52</vt:lpstr>
      <vt:lpstr>CC53</vt:lpstr>
      <vt:lpstr>CORROSION_01</vt:lpstr>
      <vt:lpstr>CORROSION_02</vt:lpstr>
      <vt:lpstr>SHAKER RELATED</vt:lpstr>
      <vt:lpstr>SHAKER RELATED_02</vt:lpstr>
    </vt:vector>
  </TitlesOfParts>
  <Company>Continental AG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Raicu Marius</dc:creator>
  <cp:lastModifiedBy>Turi, Iulia</cp:lastModifiedBy>
  <dcterms:created xsi:type="dcterms:W3CDTF">2016-10-04T08:49:23Z</dcterms:created>
  <dcterms:modified xsi:type="dcterms:W3CDTF">2022-06-22T06:15:23Z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6006a9c5-d130-408c-bc8e-3b5ecdb17aa0_Enabled">
    <vt:lpwstr>true</vt:lpwstr>
  </property>
  <property fmtid="{D5CDD505-2E9C-101B-9397-08002B2CF9AE}" pid="3" name="MSIP_Label_6006a9c5-d130-408c-bc8e-3b5ecdb17aa0_SetDate">
    <vt:lpwstr>2022-06-17T11:51:40Z</vt:lpwstr>
  </property>
  <property fmtid="{D5CDD505-2E9C-101B-9397-08002B2CF9AE}" pid="4" name="MSIP_Label_6006a9c5-d130-408c-bc8e-3b5ecdb17aa0_Method">
    <vt:lpwstr>Standard</vt:lpwstr>
  </property>
  <property fmtid="{D5CDD505-2E9C-101B-9397-08002B2CF9AE}" pid="5" name="MSIP_Label_6006a9c5-d130-408c-bc8e-3b5ecdb17aa0_Name">
    <vt:lpwstr>Recipients Have Full Control​</vt:lpwstr>
  </property>
  <property fmtid="{D5CDD505-2E9C-101B-9397-08002B2CF9AE}" pid="6" name="MSIP_Label_6006a9c5-d130-408c-bc8e-3b5ecdb17aa0_SiteId">
    <vt:lpwstr>8d4b558f-7b2e-40ba-ad1f-e04d79e6265a</vt:lpwstr>
  </property>
  <property fmtid="{D5CDD505-2E9C-101B-9397-08002B2CF9AE}" pid="7" name="MSIP_Label_6006a9c5-d130-408c-bc8e-3b5ecdb17aa0_ActionId">
    <vt:lpwstr>c6d4e857-7e64-44f0-8671-3b7e94693b29</vt:lpwstr>
  </property>
  <property fmtid="{D5CDD505-2E9C-101B-9397-08002B2CF9AE}" pid="8" name="MSIP_Label_6006a9c5-d130-408c-bc8e-3b5ecdb17aa0_ContentBits">
    <vt:lpwstr>2</vt:lpwstr>
  </property>
</Properties>
</file>